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elyiség pályázat 2023\2023.04.17 - 2023.05.17\"/>
    </mc:Choice>
  </mc:AlternateContent>
  <xr:revisionPtr revIDLastSave="0" documentId="13_ncr:1_{C05B45D5-F51E-4B4C-B851-CC1FFBC8C7D6}" xr6:coauthVersionLast="47" xr6:coauthVersionMax="47" xr10:uidLastSave="{00000000-0000-0000-0000-000000000000}"/>
  <bookViews>
    <workbookView xWindow="-120" yWindow="-120" windowWidth="24240" windowHeight="13140" xr2:uid="{730C3326-E3AD-41C6-83C7-22139757E4EE}"/>
  </bookViews>
  <sheets>
    <sheet name="Munka1" sheetId="1" r:id="rId1"/>
  </sheets>
  <definedNames>
    <definedName name="_xlnm._FilterDatabase" localSheetId="0" hidden="1">Munka1!$A$1:$Y$110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5" i="1" l="1"/>
  <c r="K56" i="1"/>
  <c r="K59" i="1"/>
  <c r="K54" i="1"/>
  <c r="K88" i="1"/>
  <c r="K47" i="1" l="1"/>
  <c r="K45" i="1" l="1"/>
  <c r="K44" i="1" l="1"/>
  <c r="K43" i="1" l="1"/>
  <c r="K37" i="1" l="1"/>
  <c r="K22" i="1" l="1"/>
  <c r="K19" i="1" l="1"/>
  <c r="K17" i="1" l="1"/>
  <c r="K15" i="1" l="1"/>
  <c r="K58" i="1" l="1"/>
  <c r="K87" i="1" l="1"/>
  <c r="K63" i="1"/>
  <c r="K4" i="1" l="1"/>
  <c r="K5" i="1"/>
  <c r="K6" i="1"/>
  <c r="K7" i="1"/>
  <c r="K8" i="1"/>
  <c r="K9" i="1"/>
  <c r="K10" i="1"/>
  <c r="K11" i="1"/>
  <c r="K12" i="1"/>
  <c r="K13" i="1"/>
  <c r="K14" i="1"/>
  <c r="K16" i="1"/>
  <c r="K20" i="1"/>
  <c r="K21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8" i="1"/>
  <c r="K39" i="1"/>
  <c r="K40" i="1"/>
  <c r="K41" i="1"/>
  <c r="K42" i="1"/>
  <c r="K46" i="1"/>
  <c r="K48" i="1"/>
  <c r="K49" i="1"/>
  <c r="K50" i="1"/>
  <c r="K51" i="1"/>
  <c r="K52" i="1"/>
  <c r="K53" i="1"/>
  <c r="K57" i="1"/>
  <c r="K60" i="1"/>
  <c r="K61" i="1"/>
  <c r="K62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9" i="1"/>
  <c r="K90" i="1"/>
  <c r="K91" i="1"/>
  <c r="K92" i="1"/>
  <c r="K93" i="1"/>
  <c r="K94" i="1"/>
  <c r="K95" i="1"/>
  <c r="K96" i="1"/>
  <c r="K97" i="1"/>
  <c r="K98" i="1"/>
  <c r="K99" i="1"/>
  <c r="K101" i="1"/>
  <c r="K102" i="1"/>
  <c r="K103" i="1"/>
  <c r="K104" i="1"/>
  <c r="K105" i="1"/>
  <c r="K106" i="1"/>
  <c r="K107" i="1"/>
  <c r="K108" i="1"/>
  <c r="K109" i="1"/>
  <c r="K110" i="1"/>
  <c r="K3" i="1"/>
</calcChain>
</file>

<file path=xl/sharedStrings.xml><?xml version="1.0" encoding="utf-8"?>
<sst xmlns="http://schemas.openxmlformats.org/spreadsheetml/2006/main" count="825" uniqueCount="250">
  <si>
    <t>I</t>
  </si>
  <si>
    <t>Sorszám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</si>
  <si>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</si>
  <si>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</si>
  <si>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</si>
  <si>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</si>
  <si>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</si>
  <si>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</si>
  <si>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</si>
  <si>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</si>
  <si>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</si>
  <si>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</si>
  <si>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</si>
  <si>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</si>
  <si>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</si>
  <si>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</si>
  <si>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</si>
  <si>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</si>
  <si>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</si>
  <si>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</si>
  <si>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</si>
  <si>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</si>
  <si>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</si>
  <si>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</si>
  <si>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</si>
  <si>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</si>
  <si>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</si>
  <si>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</si>
  <si>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</si>
  <si>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</si>
  <si>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</si>
  <si>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</si>
  <si>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</si>
  <si>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</si>
  <si>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</si>
  <si>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</si>
  <si>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</si>
  <si>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</si>
  <si>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</si>
  <si>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</si>
  <si>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</si>
  <si>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</si>
  <si>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</si>
  <si>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</si>
  <si>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</si>
  <si>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</si>
  <si>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</si>
  <si>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</si>
  <si>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</si>
  <si>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</si>
  <si>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</si>
  <si>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</si>
  <si>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</si>
  <si>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</si>
  <si>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</si>
  <si>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</si>
  <si>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</si>
  <si>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</si>
  <si>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</si>
  <si>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</si>
  <si>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</si>
  <si>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</si>
  <si>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</si>
  <si>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</si>
  <si>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</si>
  <si>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</si>
  <si>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</si>
  <si>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</si>
  <si>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</si>
  <si>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</si>
  <si>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</si>
  <si>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</si>
  <si>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</si>
  <si>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</si>
  <si>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</si>
  <si>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</si>
  <si>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</si>
  <si>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</si>
  <si>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</si>
  <si>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</si>
  <si>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</si>
  <si>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</si>
  <si>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</si>
  <si>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</si>
  <si>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</si>
  <si>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</si>
  <si>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</si>
  <si>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</si>
  <si>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</si>
  <si>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</si>
  <si>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II</t>
  </si>
  <si>
    <t xml:space="preserve">UTCA/ÚT/KÖZ                          </t>
  </si>
  <si>
    <t xml:space="preserve">Andrássy  út                    </t>
  </si>
  <si>
    <t>Anker köz</t>
  </si>
  <si>
    <t>Aradi utca</t>
  </si>
  <si>
    <t xml:space="preserve">Bajcsy-Zsilinszky út            </t>
  </si>
  <si>
    <t xml:space="preserve">Bajnok  utca                      </t>
  </si>
  <si>
    <t>Csengery utca</t>
  </si>
  <si>
    <t>Dessewffy  utca</t>
  </si>
  <si>
    <t>Eötvös utca</t>
  </si>
  <si>
    <t>Felsőerdősor</t>
  </si>
  <si>
    <t>Hajós utca</t>
  </si>
  <si>
    <t xml:space="preserve">Izabella utca                     </t>
  </si>
  <si>
    <t xml:space="preserve">Jókai  utca                </t>
  </si>
  <si>
    <t xml:space="preserve">Jókai  utca (Teréz krt 50. )                      </t>
  </si>
  <si>
    <t xml:space="preserve">Jókai  utca                 </t>
  </si>
  <si>
    <t xml:space="preserve">Káldy Gyula utca                  </t>
  </si>
  <si>
    <t xml:space="preserve">Király utca                        </t>
  </si>
  <si>
    <t>Király utca (Rózsa u. 49. felől)</t>
  </si>
  <si>
    <t xml:space="preserve">Nagymező utca                     </t>
  </si>
  <si>
    <t xml:space="preserve">Németh László  utca               </t>
  </si>
  <si>
    <t xml:space="preserve">Podmaniczky utca                  </t>
  </si>
  <si>
    <t xml:space="preserve">Rippl Rónai utca                  </t>
  </si>
  <si>
    <t xml:space="preserve">Rózsa utca                         </t>
  </si>
  <si>
    <t xml:space="preserve">Székely Bertalan  utca            </t>
  </si>
  <si>
    <t xml:space="preserve">Székely Mihály   utca             </t>
  </si>
  <si>
    <t xml:space="preserve">Szív  utca                         </t>
  </si>
  <si>
    <t xml:space="preserve">Szófia   utca                    </t>
  </si>
  <si>
    <t xml:space="preserve">Szondi  utca                    </t>
  </si>
  <si>
    <t xml:space="preserve">Szondi utca ( Szív u. 55. )           </t>
  </si>
  <si>
    <t xml:space="preserve">Szondi utca ( Székely B. 15.)                   </t>
  </si>
  <si>
    <t xml:space="preserve">Teréz   krt.                      </t>
  </si>
  <si>
    <t xml:space="preserve">Teréz   krt.   (Kármán u. 2.)                  </t>
  </si>
  <si>
    <t xml:space="preserve">Vörösmarty utca                  </t>
  </si>
  <si>
    <t xml:space="preserve">Weiner Leó utca                </t>
  </si>
  <si>
    <t>III</t>
  </si>
  <si>
    <t>HÁZ SZÁM</t>
  </si>
  <si>
    <t>1-3</t>
  </si>
  <si>
    <t>60</t>
  </si>
  <si>
    <t>25</t>
  </si>
  <si>
    <t>35</t>
  </si>
  <si>
    <t>78</t>
  </si>
  <si>
    <t>25-27</t>
  </si>
  <si>
    <t>22</t>
  </si>
  <si>
    <t>9</t>
  </si>
  <si>
    <t>3</t>
  </si>
  <si>
    <t>41</t>
  </si>
  <si>
    <t>44/a</t>
  </si>
  <si>
    <t>12</t>
  </si>
  <si>
    <t>38</t>
  </si>
  <si>
    <t>14</t>
  </si>
  <si>
    <t>47</t>
  </si>
  <si>
    <t>3-5</t>
  </si>
  <si>
    <t>42/B</t>
  </si>
  <si>
    <t>55</t>
  </si>
  <si>
    <t>40</t>
  </si>
  <si>
    <t>52</t>
  </si>
  <si>
    <t>A</t>
  </si>
  <si>
    <t xml:space="preserve">A </t>
  </si>
  <si>
    <t>3, 4</t>
  </si>
  <si>
    <t>HELYRAJZISZÁM</t>
  </si>
  <si>
    <t>IV</t>
  </si>
  <si>
    <t>V</t>
  </si>
  <si>
    <t>VI</t>
  </si>
  <si>
    <t>VII</t>
  </si>
  <si>
    <t>VIII</t>
  </si>
  <si>
    <t>IX</t>
  </si>
  <si>
    <t>X</t>
  </si>
  <si>
    <t>XI</t>
  </si>
  <si>
    <t xml:space="preserve">  ALAPTERÜLET (m2)</t>
  </si>
  <si>
    <t>193+104</t>
  </si>
  <si>
    <t>157+3</t>
  </si>
  <si>
    <t>61+35</t>
  </si>
  <si>
    <t>141+39</t>
  </si>
  <si>
    <t>ÖVEZETI BESOROLÁS</t>
  </si>
  <si>
    <t>kiemelt</t>
  </si>
  <si>
    <t xml:space="preserve">kiemelt </t>
  </si>
  <si>
    <t>FUNKCIÓ</t>
  </si>
  <si>
    <t xml:space="preserve">ELHELYEZKEDÉS         </t>
  </si>
  <si>
    <t>óvóhely</t>
  </si>
  <si>
    <t>pinceszinti</t>
  </si>
  <si>
    <t>raktár</t>
  </si>
  <si>
    <t>tároló</t>
  </si>
  <si>
    <t>műterem</t>
  </si>
  <si>
    <t>V. emeleti</t>
  </si>
  <si>
    <t>egyéb helyiség</t>
  </si>
  <si>
    <t>műhely</t>
  </si>
  <si>
    <t>fsz. + pinceszinti</t>
  </si>
  <si>
    <t>tároló, raktár</t>
  </si>
  <si>
    <t>üzlet</t>
  </si>
  <si>
    <t>földszinti</t>
  </si>
  <si>
    <t>iroda</t>
  </si>
  <si>
    <t xml:space="preserve">raktár              </t>
  </si>
  <si>
    <t xml:space="preserve">pinceszint          </t>
  </si>
  <si>
    <t>földszint +pince</t>
  </si>
  <si>
    <t>légóhelyiség</t>
  </si>
  <si>
    <t xml:space="preserve">műhely, porta </t>
  </si>
  <si>
    <t>pinceszint</t>
  </si>
  <si>
    <t xml:space="preserve">alagsori   </t>
  </si>
  <si>
    <t xml:space="preserve">földszinti </t>
  </si>
  <si>
    <t>borozó</t>
  </si>
  <si>
    <t xml:space="preserve">üzlet </t>
  </si>
  <si>
    <t>légópince</t>
  </si>
  <si>
    <t>AJÁNLATI LETÉT BRUTTÓ ÖSSZEGE (Ft)</t>
  </si>
  <si>
    <t>BEJÁRAT</t>
  </si>
  <si>
    <t>udvari</t>
  </si>
  <si>
    <t>utcai</t>
  </si>
  <si>
    <t>közös területről</t>
  </si>
  <si>
    <t>utcai, udvari</t>
  </si>
  <si>
    <t xml:space="preserve">utcai </t>
  </si>
  <si>
    <t xml:space="preserve">közös területről </t>
  </si>
  <si>
    <t xml:space="preserve">közös területről, másik albetétből </t>
  </si>
  <si>
    <t>közös</t>
  </si>
  <si>
    <t xml:space="preserve"> raktár</t>
  </si>
  <si>
    <t>31.</t>
  </si>
  <si>
    <t>32.</t>
  </si>
  <si>
    <t>48.</t>
  </si>
  <si>
    <t>69.</t>
  </si>
  <si>
    <t>70.</t>
  </si>
  <si>
    <t>71.</t>
  </si>
  <si>
    <t>83.</t>
  </si>
  <si>
    <t>Ó utca</t>
  </si>
  <si>
    <t>Bajza utca</t>
  </si>
  <si>
    <t>garázs</t>
  </si>
  <si>
    <t>54</t>
  </si>
  <si>
    <t>31</t>
  </si>
  <si>
    <t>lépcsőházból</t>
  </si>
  <si>
    <t>14-16</t>
  </si>
  <si>
    <t>4,5,6,19</t>
  </si>
  <si>
    <t>egyedi értékelés alapján</t>
  </si>
  <si>
    <t>raktár, üzlet, iroda</t>
  </si>
  <si>
    <t>pince, földszint, félemelet</t>
  </si>
  <si>
    <t>96.</t>
  </si>
  <si>
    <t>97.</t>
  </si>
  <si>
    <t xml:space="preserve">V. Kossuth Lajos utca </t>
  </si>
  <si>
    <t>iroda, egyéb helyiség</t>
  </si>
  <si>
    <t>10</t>
  </si>
  <si>
    <t>20</t>
  </si>
  <si>
    <t>29</t>
  </si>
  <si>
    <t>39</t>
  </si>
  <si>
    <t>17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</si>
  <si>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</si>
  <si>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</si>
  <si>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</si>
  <si>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</si>
  <si>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</si>
  <si>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</si>
  <si>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</si>
  <si>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</si>
  <si>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</si>
  <si>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iroda, raktár</t>
  </si>
  <si>
    <t>üzlethelyiség</t>
  </si>
  <si>
    <t>Izabella 41 - ből közelíthető meg</t>
  </si>
  <si>
    <t>posta</t>
  </si>
  <si>
    <t>Lendvay utca</t>
  </si>
  <si>
    <t>24</t>
  </si>
  <si>
    <t>II. emelet</t>
  </si>
  <si>
    <t>107.</t>
  </si>
  <si>
    <t>108.</t>
  </si>
  <si>
    <t>MINIMÁLIS BÉRBEVÉTELI DÍJ NETTÓ ÖSSZEGE (Ft/hó+ÁFA)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</si>
</sst>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Ft&quot;_-;\-* #,##0.00\ &quot;Ft&quot;_-;_-* &quot;-&quot;??\ &quot;Ft&quot;_-;_-@_-"/>
    <numFmt numFmtId="164" formatCode="#,##0\ &quot;Ft&quot;"/>
    <numFmt numFmtId="165" formatCode="_-* #,##0.00\ _F_t_-;\-* #,##0.00\ _F_t_-;_-* &quot;-&quot;??\ _F_t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8"/>
      <name val="Georgia"/>
      <family val="1"/>
      <charset val="238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6" fillId="0" borderId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</cellStyleXfs>
  <cellXfs count="84">
    <xf numFmtId="0" fontId="0" fillId="0" borderId="0" xfId="0"/>
    <xf numFmtId="0" fontId="5" fillId="0" borderId="0" xfId="0" applyFont="1"/>
    <xf numFmtId="49" fontId="3" fillId="0" borderId="0" xfId="3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3" xfId="3" applyNumberFormat="1" applyFont="1" applyBorder="1" applyAlignment="1">
      <alignment horizontal="center" vertical="center"/>
    </xf>
    <xf numFmtId="49" fontId="3" fillId="0" borderId="1" xfId="3" applyNumberFormat="1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/>
    </xf>
    <xf numFmtId="164" fontId="3" fillId="0" borderId="1" xfId="3" applyNumberFormat="1" applyFont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3" fillId="0" borderId="0" xfId="0" applyFont="1" applyAlignment="1">
      <alignment horizontal="center"/>
    </xf>
    <xf numFmtId="49" fontId="3" fillId="0" borderId="3" xfId="3" applyNumberFormat="1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 wrapText="1"/>
    </xf>
    <xf numFmtId="164" fontId="3" fillId="0" borderId="1" xfId="3" applyNumberFormat="1" applyFont="1" applyBorder="1" applyAlignment="1">
      <alignment horizontal="center" vertical="center" wrapText="1"/>
    </xf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3" xfId="3" applyNumberFormat="1" applyFont="1" applyBorder="1" applyAlignment="1">
      <alignment horizontal="left" vertical="center"/>
    </xf>
    <xf numFmtId="0" fontId="4" fillId="0" borderId="4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164" fontId="4" fillId="0" borderId="1" xfId="3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3" xfId="2" applyNumberFormat="1" applyFont="1" applyFill="1" applyBorder="1" applyAlignment="1">
      <alignment horizontal="left" vertical="center"/>
    </xf>
    <xf numFmtId="0" fontId="4" fillId="0" borderId="4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164" fontId="4" fillId="0" borderId="1" xfId="2" applyNumberFormat="1" applyFont="1" applyFill="1" applyBorder="1" applyAlignment="1">
      <alignment horizontal="center" vertical="center"/>
    </xf>
    <xf numFmtId="49" fontId="4" fillId="0" borderId="3" xfId="1" applyNumberFormat="1" applyFont="1" applyFill="1" applyBorder="1" applyAlignment="1">
      <alignment horizontal="left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4" xfId="3" applyNumberFormat="1" applyFont="1" applyBorder="1" applyAlignment="1">
      <alignment horizontal="center" vertical="center"/>
    </xf>
    <xf numFmtId="49" fontId="4" fillId="0" borderId="1" xfId="3" applyNumberFormat="1" applyFont="1" applyBorder="1" applyAlignment="1">
      <alignment horizontal="center" vertical="center"/>
    </xf>
    <xf numFmtId="164" fontId="4" fillId="0" borderId="1" xfId="3" applyNumberFormat="1" applyFont="1" applyBorder="1" applyAlignment="1">
      <alignment horizontal="center" vertical="center" wrapText="1"/>
    </xf>
    <xf numFmtId="49" fontId="4" fillId="0" borderId="1" xfId="3" applyNumberFormat="1" applyFont="1" applyBorder="1" applyAlignment="1">
      <alignment horizontal="center"/>
    </xf>
    <xf numFmtId="49" fontId="4" fillId="0" borderId="1" xfId="3" applyNumberFormat="1" applyFont="1" applyBorder="1" applyAlignment="1">
      <alignment horizontal="center" vertical="center" wrapText="1"/>
    </xf>
    <xf numFmtId="49" fontId="4" fillId="0" borderId="3" xfId="3" applyNumberFormat="1" applyFont="1" applyBorder="1" applyAlignment="1">
      <alignment horizontal="left" vertical="center" wrapText="1"/>
    </xf>
    <xf numFmtId="0" fontId="4" fillId="0" borderId="1" xfId="3" applyFont="1" applyBorder="1" applyAlignment="1">
      <alignment horizontal="center" vertical="center" wrapText="1"/>
    </xf>
    <xf numFmtId="16" fontId="4" fillId="0" borderId="1" xfId="3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164" fontId="3" fillId="0" borderId="0" xfId="3" applyNumberFormat="1" applyFont="1" applyAlignment="1">
      <alignment horizontal="center" vertical="center" wrapText="1"/>
    </xf>
    <xf numFmtId="0" fontId="3" fillId="0" borderId="0" xfId="3" applyFont="1" applyAlignment="1">
      <alignment horizontal="left" vertical="center"/>
    </xf>
    <xf numFmtId="164" fontId="3" fillId="0" borderId="0" xfId="3" applyNumberFormat="1" applyFont="1" applyAlignment="1">
      <alignment horizontal="center" vertical="center"/>
    </xf>
    <xf numFmtId="164" fontId="4" fillId="0" borderId="5" xfId="3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0" xfId="3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164" fontId="9" fillId="0" borderId="7" xfId="0" applyNumberFormat="1" applyFont="1" applyBorder="1"/>
    <xf numFmtId="164" fontId="0" fillId="0" borderId="7" xfId="0" applyNumberFormat="1" applyBorder="1"/>
    <xf numFmtId="0" fontId="0" fillId="0" borderId="7" xfId="0" applyBorder="1"/>
    <xf numFmtId="164" fontId="4" fillId="0" borderId="7" xfId="3" applyNumberFormat="1" applyFont="1" applyBorder="1" applyAlignment="1">
      <alignment horizontal="center" vertical="center"/>
    </xf>
    <xf numFmtId="164" fontId="4" fillId="0" borderId="8" xfId="3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49" fontId="4" fillId="4" borderId="3" xfId="3" applyNumberFormat="1" applyFont="1" applyFill="1" applyBorder="1" applyAlignment="1">
      <alignment horizontal="left" vertical="center"/>
    </xf>
    <xf numFmtId="49" fontId="3" fillId="4" borderId="1" xfId="3" applyNumberFormat="1" applyFont="1" applyFill="1" applyBorder="1" applyAlignment="1">
      <alignment horizontal="center" vertical="center" wrapText="1"/>
    </xf>
    <xf numFmtId="0" fontId="4" fillId="4" borderId="4" xfId="3" applyFont="1" applyFill="1" applyBorder="1" applyAlignment="1">
      <alignment horizontal="center" vertical="center"/>
    </xf>
    <xf numFmtId="0" fontId="4" fillId="4" borderId="1" xfId="3" applyFont="1" applyFill="1" applyBorder="1" applyAlignment="1">
      <alignment horizontal="center" vertical="center"/>
    </xf>
    <xf numFmtId="164" fontId="4" fillId="4" borderId="1" xfId="3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49" fontId="4" fillId="4" borderId="3" xfId="3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/>
    </xf>
    <xf numFmtId="0" fontId="4" fillId="4" borderId="1" xfId="3" applyFont="1" applyFill="1" applyBorder="1" applyAlignment="1">
      <alignment horizontal="center" vertical="center" wrapText="1"/>
    </xf>
    <xf numFmtId="164" fontId="10" fillId="4" borderId="0" xfId="3" applyNumberFormat="1" applyFont="1" applyFill="1" applyAlignment="1">
      <alignment horizontal="center" vertical="center"/>
    </xf>
    <xf numFmtId="164" fontId="4" fillId="4" borderId="0" xfId="0" applyNumberFormat="1" applyFont="1" applyFill="1" applyAlignment="1">
      <alignment horizontal="center" vertical="center"/>
    </xf>
    <xf numFmtId="49" fontId="4" fillId="4" borderId="3" xfId="2" applyNumberFormat="1" applyFont="1" applyFill="1" applyBorder="1" applyAlignment="1">
      <alignment horizontal="left" vertical="center"/>
    </xf>
    <xf numFmtId="0" fontId="4" fillId="4" borderId="4" xfId="2" applyFont="1" applyFill="1" applyBorder="1" applyAlignment="1">
      <alignment horizontal="center" vertical="center"/>
    </xf>
    <xf numFmtId="0" fontId="4" fillId="4" borderId="1" xfId="2" applyFont="1" applyFill="1" applyBorder="1" applyAlignment="1">
      <alignment horizontal="center" vertical="center"/>
    </xf>
    <xf numFmtId="164" fontId="4" fillId="4" borderId="1" xfId="2" applyNumberFormat="1" applyFont="1" applyFill="1" applyBorder="1" applyAlignment="1">
      <alignment horizontal="center" vertical="center"/>
    </xf>
    <xf numFmtId="164" fontId="4" fillId="4" borderId="1" xfId="2" applyNumberFormat="1" applyFont="1" applyFill="1" applyBorder="1" applyAlignment="1">
      <alignment horizontal="center" vertical="center" wrapText="1"/>
    </xf>
    <xf numFmtId="0" fontId="4" fillId="4" borderId="3" xfId="3" applyFont="1" applyFill="1" applyBorder="1" applyAlignment="1">
      <alignment horizontal="center" vertical="center"/>
    </xf>
    <xf numFmtId="164" fontId="4" fillId="0" borderId="10" xfId="3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11" xfId="3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6">
    <cellStyle name="Ezres 2" xfId="5" xr:uid="{74DE641E-54C7-4941-BCEF-3380F6CB66AB}"/>
    <cellStyle name="Jó" xfId="1" builtinId="26"/>
    <cellStyle name="Normál" xfId="0" builtinId="0"/>
    <cellStyle name="Normál 2" xfId="3" xr:uid="{16E9B384-38A4-4A23-98E2-5FD8FA9BBA68}"/>
    <cellStyle name="Pénznem 2" xfId="4" xr:uid="{C2C7FF5A-0FBA-459C-ADA0-D372407F3C24}"/>
    <cellStyle name="Rossz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2A035-AB8F-417D-A902-555A0CBD7B7F}">
  <dimension ref="A1:Y112"/>
  <sheetViews>
    <sheetView tabSelected="1" workbookViewId="0">
      <selection activeCell="J44" sqref="J44"/>
    </sheetView>
  </sheetViews>
  <sheetFormatPr defaultRowHeight="15" x14ac:dyDescent="0.25"/>
  <cols>
    <col min="1" max="1" width="10.140625" style="1" customWidth="1"/>
    <col min="2" max="2" width="21" style="1" customWidth="1"/>
    <col min="3" max="3" width="10.42578125" style="2" customWidth="1"/>
    <col min="8" max="8" width="14.42578125" customWidth="1"/>
    <col min="9" max="9" width="11.42578125" customWidth="1"/>
    <col min="10" max="10" width="12.7109375" customWidth="1"/>
    <col min="11" max="11" width="14" style="1" customWidth="1"/>
    <col min="12" max="12" width="22.28515625" style="1" customWidth="1"/>
    <col min="13" max="13" width="12" customWidth="1"/>
    <col min="14" max="14" width="21.28515625" customWidth="1"/>
    <col min="15" max="15" width="15.42578125" customWidth="1"/>
  </cols>
  <sheetData>
    <row r="1" spans="1:25" s="1" customFormat="1" ht="15.75" thickBot="1" x14ac:dyDescent="0.3">
      <c r="A1" s="3" t="s">
        <v>0</v>
      </c>
      <c r="B1" s="4" t="s">
        <v>90</v>
      </c>
      <c r="C1" s="5" t="s">
        <v>125</v>
      </c>
      <c r="D1" s="82" t="s">
        <v>151</v>
      </c>
      <c r="E1" s="83"/>
      <c r="F1" s="83"/>
      <c r="G1" s="83"/>
      <c r="H1" s="6" t="s">
        <v>152</v>
      </c>
      <c r="I1" s="6" t="s">
        <v>153</v>
      </c>
      <c r="J1" s="6" t="s">
        <v>154</v>
      </c>
      <c r="K1" s="7" t="s">
        <v>155</v>
      </c>
      <c r="L1" s="7" t="s">
        <v>156</v>
      </c>
      <c r="M1" s="6" t="s">
        <v>157</v>
      </c>
      <c r="N1" s="6" t="s">
        <v>158</v>
      </c>
      <c r="O1" s="8"/>
      <c r="P1" s="8"/>
      <c r="Q1" s="8"/>
      <c r="R1" s="9"/>
      <c r="S1" s="44"/>
      <c r="T1" s="44"/>
      <c r="U1" s="44"/>
      <c r="V1" s="44"/>
      <c r="W1" s="8"/>
      <c r="X1" s="8"/>
      <c r="Y1" s="8"/>
    </row>
    <row r="2" spans="1:25" s="1" customFormat="1" ht="81" customHeight="1" thickBot="1" x14ac:dyDescent="0.3">
      <c r="A2" s="3" t="s">
        <v>1</v>
      </c>
      <c r="B2" s="10" t="s">
        <v>91</v>
      </c>
      <c r="C2" s="5" t="s">
        <v>126</v>
      </c>
      <c r="D2" s="82" t="s">
        <v>150</v>
      </c>
      <c r="E2" s="83"/>
      <c r="F2" s="83"/>
      <c r="G2" s="83"/>
      <c r="H2" s="11" t="s">
        <v>159</v>
      </c>
      <c r="I2" s="11" t="s">
        <v>164</v>
      </c>
      <c r="J2" s="12" t="s">
        <v>249</v>
      </c>
      <c r="K2" s="12" t="s">
        <v>193</v>
      </c>
      <c r="L2" s="12" t="s">
        <v>194</v>
      </c>
      <c r="M2" s="6" t="s">
        <v>167</v>
      </c>
      <c r="N2" s="6" t="s">
        <v>168</v>
      </c>
      <c r="O2" s="8"/>
      <c r="P2" s="13"/>
      <c r="Q2" s="8"/>
      <c r="R2" s="14"/>
      <c r="S2" s="42"/>
      <c r="T2" s="14"/>
      <c r="U2" s="42"/>
      <c r="V2" s="42"/>
      <c r="W2" s="8"/>
      <c r="X2" s="43"/>
      <c r="Y2" s="8"/>
    </row>
    <row r="3" spans="1:25" ht="15.75" thickBot="1" x14ac:dyDescent="0.3">
      <c r="A3" s="15" t="s">
        <v>2</v>
      </c>
      <c r="B3" s="16" t="s">
        <v>92</v>
      </c>
      <c r="C3" s="5">
        <v>49</v>
      </c>
      <c r="D3" s="17">
        <v>29417</v>
      </c>
      <c r="E3" s="18">
        <v>0</v>
      </c>
      <c r="F3" s="18" t="s">
        <v>147</v>
      </c>
      <c r="G3" s="18">
        <v>1</v>
      </c>
      <c r="H3" s="18">
        <v>47</v>
      </c>
      <c r="I3" s="18" t="s">
        <v>165</v>
      </c>
      <c r="J3" s="19">
        <v>46989.66</v>
      </c>
      <c r="K3" s="20">
        <f>J3*3*1.27</f>
        <v>179030.60460000002</v>
      </c>
      <c r="L3" s="20" t="s">
        <v>195</v>
      </c>
      <c r="M3" s="6" t="s">
        <v>169</v>
      </c>
      <c r="N3" s="11" t="s">
        <v>170</v>
      </c>
    </row>
    <row r="4" spans="1:25" ht="15.75" thickBot="1" x14ac:dyDescent="0.3">
      <c r="A4" s="15" t="s">
        <v>3</v>
      </c>
      <c r="B4" s="16" t="s">
        <v>92</v>
      </c>
      <c r="C4" s="5">
        <v>72</v>
      </c>
      <c r="D4" s="17">
        <v>28662</v>
      </c>
      <c r="E4" s="18">
        <v>0</v>
      </c>
      <c r="F4" s="18" t="s">
        <v>148</v>
      </c>
      <c r="G4" s="18">
        <v>1</v>
      </c>
      <c r="H4" s="18">
        <v>232</v>
      </c>
      <c r="I4" s="18" t="s">
        <v>0</v>
      </c>
      <c r="J4" s="19">
        <v>290610.62399999995</v>
      </c>
      <c r="K4" s="20">
        <f t="shared" ref="K4:K75" si="0">J4*3*1.27</f>
        <v>1107226.4774399998</v>
      </c>
      <c r="L4" s="20" t="s">
        <v>196</v>
      </c>
      <c r="M4" s="20" t="s">
        <v>171</v>
      </c>
      <c r="N4" s="18" t="s">
        <v>170</v>
      </c>
    </row>
    <row r="5" spans="1:25" ht="15.75" thickBot="1" x14ac:dyDescent="0.3">
      <c r="A5" s="15" t="s">
        <v>4</v>
      </c>
      <c r="B5" s="16" t="s">
        <v>92</v>
      </c>
      <c r="C5" s="5">
        <v>74</v>
      </c>
      <c r="D5" s="21">
        <v>28661</v>
      </c>
      <c r="E5" s="18">
        <v>0</v>
      </c>
      <c r="F5" s="18" t="s">
        <v>147</v>
      </c>
      <c r="G5" s="15">
        <v>2</v>
      </c>
      <c r="H5" s="18">
        <v>117</v>
      </c>
      <c r="I5" s="18" t="s">
        <v>0</v>
      </c>
      <c r="J5" s="19">
        <v>73220.73</v>
      </c>
      <c r="K5" s="20">
        <f t="shared" si="0"/>
        <v>278970.98129999998</v>
      </c>
      <c r="L5" s="20" t="s">
        <v>195</v>
      </c>
      <c r="M5" s="20" t="s">
        <v>172</v>
      </c>
      <c r="N5" s="18" t="s">
        <v>170</v>
      </c>
    </row>
    <row r="6" spans="1:25" ht="15.75" thickBot="1" x14ac:dyDescent="0.3">
      <c r="A6" s="15" t="s">
        <v>5</v>
      </c>
      <c r="B6" s="16" t="s">
        <v>92</v>
      </c>
      <c r="C6" s="5">
        <v>86</v>
      </c>
      <c r="D6" s="17">
        <v>28556</v>
      </c>
      <c r="E6" s="18">
        <v>0</v>
      </c>
      <c r="F6" s="18" t="s">
        <v>148</v>
      </c>
      <c r="G6" s="18">
        <v>25</v>
      </c>
      <c r="H6" s="18">
        <v>72</v>
      </c>
      <c r="I6" s="18" t="s">
        <v>0</v>
      </c>
      <c r="J6" s="19">
        <v>87138.719999999987</v>
      </c>
      <c r="K6" s="20">
        <f t="shared" si="0"/>
        <v>331998.5232</v>
      </c>
      <c r="L6" s="20" t="s">
        <v>195</v>
      </c>
      <c r="M6" s="18" t="s">
        <v>169</v>
      </c>
      <c r="N6" s="18" t="s">
        <v>170</v>
      </c>
    </row>
    <row r="7" spans="1:25" ht="15.75" thickBot="1" x14ac:dyDescent="0.3">
      <c r="A7" s="15" t="s">
        <v>6</v>
      </c>
      <c r="B7" s="22" t="s">
        <v>93</v>
      </c>
      <c r="C7" s="5" t="s">
        <v>127</v>
      </c>
      <c r="D7" s="23">
        <v>29268</v>
      </c>
      <c r="E7" s="24">
        <v>5</v>
      </c>
      <c r="F7" s="24" t="s">
        <v>147</v>
      </c>
      <c r="G7" s="24">
        <v>72</v>
      </c>
      <c r="H7" s="24">
        <v>143</v>
      </c>
      <c r="I7" s="24" t="s">
        <v>165</v>
      </c>
      <c r="J7" s="25">
        <v>327322.71000000002</v>
      </c>
      <c r="K7" s="20">
        <f t="shared" si="0"/>
        <v>1247099.5251000002</v>
      </c>
      <c r="L7" s="20" t="s">
        <v>197</v>
      </c>
      <c r="M7" s="18" t="s">
        <v>173</v>
      </c>
      <c r="N7" s="18" t="s">
        <v>174</v>
      </c>
    </row>
    <row r="8" spans="1:25" ht="15.75" thickBot="1" x14ac:dyDescent="0.3">
      <c r="A8" s="15" t="s">
        <v>7</v>
      </c>
      <c r="B8" s="16" t="s">
        <v>94</v>
      </c>
      <c r="C8" s="5">
        <v>28</v>
      </c>
      <c r="D8" s="17">
        <v>28707</v>
      </c>
      <c r="E8" s="18">
        <v>0</v>
      </c>
      <c r="F8" s="18" t="s">
        <v>147</v>
      </c>
      <c r="G8" s="18">
        <v>37</v>
      </c>
      <c r="H8" s="18">
        <v>86</v>
      </c>
      <c r="I8" s="18" t="s">
        <v>125</v>
      </c>
      <c r="J8" s="19">
        <v>29528.960000000003</v>
      </c>
      <c r="K8" s="20">
        <f t="shared" si="0"/>
        <v>112505.33760000001</v>
      </c>
      <c r="L8" s="20" t="s">
        <v>195</v>
      </c>
      <c r="M8" s="24" t="s">
        <v>169</v>
      </c>
      <c r="N8" s="24" t="s">
        <v>170</v>
      </c>
    </row>
    <row r="9" spans="1:25" ht="15.75" thickBot="1" x14ac:dyDescent="0.3">
      <c r="A9" s="15" t="s">
        <v>8</v>
      </c>
      <c r="B9" s="16" t="s">
        <v>94</v>
      </c>
      <c r="C9" s="5">
        <v>29</v>
      </c>
      <c r="D9" s="17">
        <v>28710</v>
      </c>
      <c r="E9" s="18">
        <v>0</v>
      </c>
      <c r="F9" s="18" t="s">
        <v>148</v>
      </c>
      <c r="G9" s="18">
        <v>25</v>
      </c>
      <c r="H9" s="18">
        <v>117</v>
      </c>
      <c r="I9" s="18" t="s">
        <v>125</v>
      </c>
      <c r="J9" s="19">
        <v>40447</v>
      </c>
      <c r="K9" s="20">
        <f t="shared" si="0"/>
        <v>154103.07</v>
      </c>
      <c r="L9" s="20" t="s">
        <v>195</v>
      </c>
      <c r="M9" s="20" t="s">
        <v>169</v>
      </c>
      <c r="N9" s="18" t="s">
        <v>170</v>
      </c>
    </row>
    <row r="10" spans="1:25" ht="15.75" thickBot="1" x14ac:dyDescent="0.3">
      <c r="A10" s="15" t="s">
        <v>9</v>
      </c>
      <c r="B10" s="16" t="s">
        <v>94</v>
      </c>
      <c r="C10" s="5">
        <v>31</v>
      </c>
      <c r="D10" s="17">
        <v>28711</v>
      </c>
      <c r="E10" s="18">
        <v>0</v>
      </c>
      <c r="F10" s="18" t="s">
        <v>147</v>
      </c>
      <c r="G10" s="18">
        <v>2</v>
      </c>
      <c r="H10" s="18">
        <v>42</v>
      </c>
      <c r="I10" s="18" t="s">
        <v>125</v>
      </c>
      <c r="J10" s="19">
        <v>16161.6</v>
      </c>
      <c r="K10" s="20">
        <f t="shared" si="0"/>
        <v>61575.696000000004</v>
      </c>
      <c r="L10" s="20" t="s">
        <v>195</v>
      </c>
      <c r="M10" s="18" t="s">
        <v>172</v>
      </c>
      <c r="N10" s="18" t="s">
        <v>170</v>
      </c>
    </row>
    <row r="11" spans="1:25" ht="15.75" thickBot="1" x14ac:dyDescent="0.3">
      <c r="A11" s="15" t="s">
        <v>10</v>
      </c>
      <c r="B11" s="16" t="s">
        <v>94</v>
      </c>
      <c r="C11" s="5">
        <v>58</v>
      </c>
      <c r="D11" s="17">
        <v>28453</v>
      </c>
      <c r="E11" s="18">
        <v>0</v>
      </c>
      <c r="F11" s="18" t="s">
        <v>147</v>
      </c>
      <c r="G11" s="18">
        <v>2</v>
      </c>
      <c r="H11" s="18">
        <v>53</v>
      </c>
      <c r="I11" s="18" t="s">
        <v>151</v>
      </c>
      <c r="J11" s="19">
        <v>24253.382999999998</v>
      </c>
      <c r="K11" s="20">
        <f t="shared" si="0"/>
        <v>92405.389229999986</v>
      </c>
      <c r="L11" s="20" t="s">
        <v>196</v>
      </c>
      <c r="M11" s="20" t="s">
        <v>171</v>
      </c>
      <c r="N11" s="18" t="s">
        <v>170</v>
      </c>
    </row>
    <row r="12" spans="1:25" ht="15.75" thickBot="1" x14ac:dyDescent="0.3">
      <c r="A12" s="15" t="s">
        <v>11</v>
      </c>
      <c r="B12" s="16" t="s">
        <v>94</v>
      </c>
      <c r="C12" s="5">
        <v>52</v>
      </c>
      <c r="D12" s="17">
        <v>28548</v>
      </c>
      <c r="E12" s="18">
        <v>0</v>
      </c>
      <c r="F12" s="18" t="s">
        <v>148</v>
      </c>
      <c r="G12" s="18">
        <v>2</v>
      </c>
      <c r="H12" s="18">
        <v>81</v>
      </c>
      <c r="I12" s="18" t="s">
        <v>151</v>
      </c>
      <c r="J12" s="19">
        <v>31771.278000000002</v>
      </c>
      <c r="K12" s="20">
        <f t="shared" si="0"/>
        <v>121048.56918000001</v>
      </c>
      <c r="L12" s="20" t="s">
        <v>196</v>
      </c>
      <c r="M12" s="20" t="s">
        <v>175</v>
      </c>
      <c r="N12" s="18" t="s">
        <v>170</v>
      </c>
    </row>
    <row r="13" spans="1:25" ht="15.75" thickBot="1" x14ac:dyDescent="0.3">
      <c r="A13" s="15" t="s">
        <v>12</v>
      </c>
      <c r="B13" s="16" t="s">
        <v>94</v>
      </c>
      <c r="C13" s="5" t="s">
        <v>128</v>
      </c>
      <c r="D13" s="17">
        <v>28458</v>
      </c>
      <c r="E13" s="18">
        <v>0</v>
      </c>
      <c r="F13" s="18" t="s">
        <v>148</v>
      </c>
      <c r="G13" s="18">
        <v>2</v>
      </c>
      <c r="H13" s="18">
        <v>82</v>
      </c>
      <c r="I13" s="18" t="s">
        <v>151</v>
      </c>
      <c r="J13" s="19">
        <v>37176.011999999995</v>
      </c>
      <c r="K13" s="20">
        <f t="shared" si="0"/>
        <v>141640.60571999999</v>
      </c>
      <c r="L13" s="20" t="s">
        <v>196</v>
      </c>
      <c r="M13" s="20" t="s">
        <v>176</v>
      </c>
      <c r="N13" s="18" t="s">
        <v>170</v>
      </c>
    </row>
    <row r="14" spans="1:25" ht="15.75" thickBot="1" x14ac:dyDescent="0.3">
      <c r="A14" s="15" t="s">
        <v>13</v>
      </c>
      <c r="B14" s="26" t="s">
        <v>95</v>
      </c>
      <c r="C14" s="5">
        <v>3</v>
      </c>
      <c r="D14" s="27">
        <v>29267</v>
      </c>
      <c r="E14" s="28">
        <v>0</v>
      </c>
      <c r="F14" s="28" t="s">
        <v>148</v>
      </c>
      <c r="G14" s="28">
        <v>1</v>
      </c>
      <c r="H14" s="28">
        <v>127</v>
      </c>
      <c r="I14" s="28" t="s">
        <v>165</v>
      </c>
      <c r="J14" s="29">
        <v>124744.48000000001</v>
      </c>
      <c r="K14" s="20">
        <f t="shared" si="0"/>
        <v>475276.46880000009</v>
      </c>
      <c r="L14" s="20" t="s">
        <v>197</v>
      </c>
      <c r="M14" s="20" t="s">
        <v>171</v>
      </c>
      <c r="N14" s="18" t="s">
        <v>170</v>
      </c>
    </row>
    <row r="15" spans="1:25" ht="15.75" thickBot="1" x14ac:dyDescent="0.3">
      <c r="A15" s="15" t="s">
        <v>14</v>
      </c>
      <c r="B15" s="26" t="s">
        <v>95</v>
      </c>
      <c r="C15" s="5" t="s">
        <v>230</v>
      </c>
      <c r="D15" s="27">
        <v>29218</v>
      </c>
      <c r="E15" s="28">
        <v>0</v>
      </c>
      <c r="F15" s="28" t="s">
        <v>148</v>
      </c>
      <c r="G15" s="28">
        <v>3</v>
      </c>
      <c r="H15" s="28">
        <v>44</v>
      </c>
      <c r="I15" s="28" t="s">
        <v>165</v>
      </c>
      <c r="J15" s="29">
        <v>43990</v>
      </c>
      <c r="K15" s="20">
        <f t="shared" si="0"/>
        <v>167601.9</v>
      </c>
      <c r="L15" s="20" t="s">
        <v>197</v>
      </c>
      <c r="M15" s="20" t="s">
        <v>171</v>
      </c>
      <c r="N15" s="18" t="s">
        <v>170</v>
      </c>
    </row>
    <row r="16" spans="1:25" ht="15.75" thickBot="1" x14ac:dyDescent="0.3">
      <c r="A16" s="15" t="s">
        <v>15</v>
      </c>
      <c r="B16" s="16" t="s">
        <v>95</v>
      </c>
      <c r="C16" s="5" t="s">
        <v>130</v>
      </c>
      <c r="D16" s="21">
        <v>29147</v>
      </c>
      <c r="E16" s="18">
        <v>0</v>
      </c>
      <c r="F16" s="18" t="s">
        <v>147</v>
      </c>
      <c r="G16" s="15">
        <v>1</v>
      </c>
      <c r="H16" s="15">
        <v>108</v>
      </c>
      <c r="I16" s="18" t="s">
        <v>0</v>
      </c>
      <c r="J16" s="19">
        <v>119467.43999999999</v>
      </c>
      <c r="K16" s="19">
        <f t="shared" si="0"/>
        <v>455170.94639999996</v>
      </c>
      <c r="L16" s="20" t="s">
        <v>195</v>
      </c>
      <c r="M16" s="20" t="s">
        <v>171</v>
      </c>
      <c r="N16" s="18" t="s">
        <v>170</v>
      </c>
    </row>
    <row r="17" spans="1:16" ht="15.75" thickBot="1" x14ac:dyDescent="0.3">
      <c r="A17" s="15" t="s">
        <v>16</v>
      </c>
      <c r="B17" s="16" t="s">
        <v>95</v>
      </c>
      <c r="C17" s="5" t="s">
        <v>130</v>
      </c>
      <c r="D17" s="21">
        <v>29147</v>
      </c>
      <c r="E17" s="18">
        <v>0</v>
      </c>
      <c r="F17" s="18" t="s">
        <v>147</v>
      </c>
      <c r="G17" s="15">
        <v>7</v>
      </c>
      <c r="H17" s="15">
        <v>50</v>
      </c>
      <c r="I17" s="18" t="s">
        <v>0</v>
      </c>
      <c r="J17" s="19">
        <v>105788</v>
      </c>
      <c r="K17" s="19">
        <f t="shared" si="0"/>
        <v>403052.28</v>
      </c>
      <c r="L17" s="20" t="s">
        <v>195</v>
      </c>
      <c r="M17" s="20" t="s">
        <v>179</v>
      </c>
      <c r="N17" s="18" t="s">
        <v>180</v>
      </c>
    </row>
    <row r="18" spans="1:16" ht="15.75" thickBot="1" x14ac:dyDescent="0.3">
      <c r="A18" s="15" t="s">
        <v>17</v>
      </c>
      <c r="B18" s="16" t="s">
        <v>95</v>
      </c>
      <c r="C18" s="5" t="s">
        <v>130</v>
      </c>
      <c r="D18" s="21">
        <v>29147</v>
      </c>
      <c r="E18" s="18">
        <v>0</v>
      </c>
      <c r="F18" s="18" t="s">
        <v>147</v>
      </c>
      <c r="G18" s="15">
        <v>8</v>
      </c>
      <c r="H18" s="15">
        <v>126</v>
      </c>
      <c r="I18" s="18" t="s">
        <v>0</v>
      </c>
      <c r="J18" s="19">
        <v>369059.04</v>
      </c>
      <c r="K18" s="19">
        <v>1406114.9423999998</v>
      </c>
      <c r="L18" s="20" t="s">
        <v>196</v>
      </c>
      <c r="M18" s="20" t="s">
        <v>181</v>
      </c>
      <c r="N18" s="18" t="s">
        <v>180</v>
      </c>
    </row>
    <row r="19" spans="1:16" ht="15.75" thickBot="1" x14ac:dyDescent="0.3">
      <c r="A19" s="15" t="s">
        <v>18</v>
      </c>
      <c r="B19" s="16" t="s">
        <v>95</v>
      </c>
      <c r="C19" s="5" t="s">
        <v>229</v>
      </c>
      <c r="D19" s="21">
        <v>29145</v>
      </c>
      <c r="E19" s="18">
        <v>0</v>
      </c>
      <c r="F19" s="18" t="s">
        <v>147</v>
      </c>
      <c r="G19" s="15">
        <v>2</v>
      </c>
      <c r="H19" s="15">
        <v>32</v>
      </c>
      <c r="I19" s="18" t="s">
        <v>0</v>
      </c>
      <c r="J19" s="19">
        <v>62121</v>
      </c>
      <c r="K19" s="20">
        <f t="shared" si="0"/>
        <v>236681.01</v>
      </c>
      <c r="L19" s="20" t="s">
        <v>195</v>
      </c>
      <c r="M19" s="20" t="s">
        <v>181</v>
      </c>
      <c r="N19" s="18" t="s">
        <v>180</v>
      </c>
    </row>
    <row r="20" spans="1:16" ht="15.75" thickBot="1" x14ac:dyDescent="0.3">
      <c r="A20" s="15" t="s">
        <v>19</v>
      </c>
      <c r="B20" s="16" t="s">
        <v>95</v>
      </c>
      <c r="C20" s="5">
        <v>39</v>
      </c>
      <c r="D20" s="21">
        <v>29145</v>
      </c>
      <c r="E20" s="18">
        <v>0</v>
      </c>
      <c r="F20" s="18" t="s">
        <v>147</v>
      </c>
      <c r="G20" s="15">
        <v>30</v>
      </c>
      <c r="H20" s="15">
        <v>527</v>
      </c>
      <c r="I20" s="18" t="s">
        <v>0</v>
      </c>
      <c r="J20" s="20">
        <v>1014991</v>
      </c>
      <c r="K20" s="20">
        <f t="shared" si="0"/>
        <v>3867115.71</v>
      </c>
      <c r="L20" s="20" t="s">
        <v>198</v>
      </c>
      <c r="M20" s="20" t="s">
        <v>203</v>
      </c>
      <c r="N20" s="18" t="s">
        <v>177</v>
      </c>
    </row>
    <row r="21" spans="1:16" ht="15.75" thickBot="1" x14ac:dyDescent="0.3">
      <c r="A21" s="15" t="s">
        <v>20</v>
      </c>
      <c r="B21" s="16" t="s">
        <v>96</v>
      </c>
      <c r="C21" s="5">
        <v>5</v>
      </c>
      <c r="D21" s="17">
        <v>28509</v>
      </c>
      <c r="E21" s="18">
        <v>0</v>
      </c>
      <c r="F21" s="18" t="s">
        <v>147</v>
      </c>
      <c r="G21" s="18">
        <v>1</v>
      </c>
      <c r="H21" s="18">
        <v>80</v>
      </c>
      <c r="I21" s="18" t="s">
        <v>151</v>
      </c>
      <c r="J21" s="19">
        <v>24970</v>
      </c>
      <c r="K21" s="20">
        <f t="shared" si="0"/>
        <v>95135.7</v>
      </c>
      <c r="L21" s="20" t="s">
        <v>196</v>
      </c>
      <c r="M21" s="20" t="s">
        <v>171</v>
      </c>
      <c r="N21" s="30" t="s">
        <v>170</v>
      </c>
    </row>
    <row r="22" spans="1:16" ht="15.75" thickBot="1" x14ac:dyDescent="0.3">
      <c r="A22" s="15" t="s">
        <v>21</v>
      </c>
      <c r="B22" s="16" t="s">
        <v>96</v>
      </c>
      <c r="C22" s="5" t="s">
        <v>228</v>
      </c>
      <c r="D22" s="17">
        <v>28483</v>
      </c>
      <c r="E22" s="18">
        <v>0</v>
      </c>
      <c r="F22" s="18" t="s">
        <v>147</v>
      </c>
      <c r="G22" s="18">
        <v>2</v>
      </c>
      <c r="H22" s="18">
        <v>47</v>
      </c>
      <c r="I22" s="18" t="s">
        <v>151</v>
      </c>
      <c r="J22" s="47">
        <v>18156</v>
      </c>
      <c r="K22" s="20">
        <f t="shared" si="0"/>
        <v>69174.36</v>
      </c>
      <c r="L22" s="20" t="s">
        <v>196</v>
      </c>
      <c r="M22" s="20" t="s">
        <v>176</v>
      </c>
      <c r="N22" s="30" t="s">
        <v>170</v>
      </c>
    </row>
    <row r="23" spans="1:16" ht="15.75" thickBot="1" x14ac:dyDescent="0.3">
      <c r="A23" s="15" t="s">
        <v>22</v>
      </c>
      <c r="B23" s="16" t="s">
        <v>212</v>
      </c>
      <c r="C23" s="5" t="s">
        <v>141</v>
      </c>
      <c r="D23" s="17">
        <v>28333</v>
      </c>
      <c r="E23" s="18">
        <v>0</v>
      </c>
      <c r="F23" s="18" t="s">
        <v>147</v>
      </c>
      <c r="G23" s="18">
        <v>37</v>
      </c>
      <c r="H23" s="18">
        <v>65</v>
      </c>
      <c r="I23" s="18" t="s">
        <v>125</v>
      </c>
      <c r="J23" s="45">
        <v>70803.199999999997</v>
      </c>
      <c r="K23" s="20">
        <v>269760.19199999998</v>
      </c>
      <c r="L23" s="20" t="s">
        <v>195</v>
      </c>
      <c r="M23" s="20" t="s">
        <v>213</v>
      </c>
      <c r="N23" s="30" t="s">
        <v>180</v>
      </c>
      <c r="O23" s="47"/>
      <c r="P23" s="48"/>
    </row>
    <row r="24" spans="1:16" ht="15.75" thickBot="1" x14ac:dyDescent="0.3">
      <c r="A24" s="15" t="s">
        <v>23</v>
      </c>
      <c r="B24" s="22" t="s">
        <v>97</v>
      </c>
      <c r="C24" s="5">
        <v>33</v>
      </c>
      <c r="D24" s="23">
        <v>29464</v>
      </c>
      <c r="E24" s="24">
        <v>0</v>
      </c>
      <c r="F24" s="18" t="s">
        <v>147</v>
      </c>
      <c r="G24" s="24">
        <v>1</v>
      </c>
      <c r="H24" s="24">
        <v>46</v>
      </c>
      <c r="I24" s="24" t="s">
        <v>90</v>
      </c>
      <c r="J24" s="25">
        <v>20962.200000000004</v>
      </c>
      <c r="K24" s="20">
        <f t="shared" si="0"/>
        <v>79865.982000000018</v>
      </c>
      <c r="L24" s="20" t="s">
        <v>195</v>
      </c>
      <c r="M24" s="20" t="s">
        <v>176</v>
      </c>
      <c r="N24" s="18" t="s">
        <v>170</v>
      </c>
    </row>
    <row r="25" spans="1:16" ht="15.75" thickBot="1" x14ac:dyDescent="0.3">
      <c r="A25" s="15" t="s">
        <v>24</v>
      </c>
      <c r="B25" s="16" t="s">
        <v>97</v>
      </c>
      <c r="C25" s="5">
        <v>51</v>
      </c>
      <c r="D25" s="17">
        <v>28753</v>
      </c>
      <c r="E25" s="18">
        <v>0</v>
      </c>
      <c r="F25" s="18" t="s">
        <v>147</v>
      </c>
      <c r="G25" s="18">
        <v>2</v>
      </c>
      <c r="H25" s="18">
        <v>121</v>
      </c>
      <c r="I25" s="18" t="s">
        <v>151</v>
      </c>
      <c r="J25" s="19">
        <v>50542.667999999998</v>
      </c>
      <c r="K25" s="20">
        <f t="shared" si="0"/>
        <v>192567.56507999997</v>
      </c>
      <c r="L25" s="20" t="s">
        <v>196</v>
      </c>
      <c r="M25" s="25" t="s">
        <v>175</v>
      </c>
      <c r="N25" s="24" t="s">
        <v>170</v>
      </c>
    </row>
    <row r="26" spans="1:16" ht="15.75" thickBot="1" x14ac:dyDescent="0.3">
      <c r="A26" s="15" t="s">
        <v>25</v>
      </c>
      <c r="B26" s="16" t="s">
        <v>97</v>
      </c>
      <c r="C26" s="5">
        <v>57</v>
      </c>
      <c r="D26" s="17">
        <v>28750</v>
      </c>
      <c r="E26" s="18">
        <v>0</v>
      </c>
      <c r="F26" s="18" t="s">
        <v>147</v>
      </c>
      <c r="G26" s="18">
        <v>31</v>
      </c>
      <c r="H26" s="18">
        <v>73</v>
      </c>
      <c r="I26" s="18" t="s">
        <v>151</v>
      </c>
      <c r="J26" s="19">
        <v>26774.063999999998</v>
      </c>
      <c r="K26" s="20">
        <f t="shared" si="0"/>
        <v>102009.18384</v>
      </c>
      <c r="L26" s="20" t="s">
        <v>195</v>
      </c>
      <c r="M26" s="20" t="s">
        <v>171</v>
      </c>
      <c r="N26" s="18" t="s">
        <v>170</v>
      </c>
    </row>
    <row r="27" spans="1:16" ht="15.75" thickBot="1" x14ac:dyDescent="0.3">
      <c r="A27" s="15" t="s">
        <v>26</v>
      </c>
      <c r="B27" s="16" t="s">
        <v>97</v>
      </c>
      <c r="C27" s="5">
        <v>62</v>
      </c>
      <c r="D27" s="17">
        <v>28810</v>
      </c>
      <c r="E27" s="18">
        <v>0</v>
      </c>
      <c r="F27" s="18" t="s">
        <v>147</v>
      </c>
      <c r="G27" s="18">
        <v>25</v>
      </c>
      <c r="H27" s="18">
        <v>70</v>
      </c>
      <c r="I27" s="18" t="s">
        <v>151</v>
      </c>
      <c r="J27" s="19">
        <v>17829</v>
      </c>
      <c r="K27" s="20">
        <f t="shared" si="0"/>
        <v>67928.490000000005</v>
      </c>
      <c r="L27" s="20" t="s">
        <v>196</v>
      </c>
      <c r="M27" s="20" t="s">
        <v>171</v>
      </c>
      <c r="N27" s="18" t="s">
        <v>170</v>
      </c>
    </row>
    <row r="28" spans="1:16" ht="15.75" thickBot="1" x14ac:dyDescent="0.3">
      <c r="A28" s="15" t="s">
        <v>27</v>
      </c>
      <c r="B28" s="16" t="s">
        <v>97</v>
      </c>
      <c r="C28" s="5">
        <v>62</v>
      </c>
      <c r="D28" s="17">
        <v>28810</v>
      </c>
      <c r="E28" s="18">
        <v>0</v>
      </c>
      <c r="F28" s="18" t="s">
        <v>147</v>
      </c>
      <c r="G28" s="18">
        <v>24</v>
      </c>
      <c r="H28" s="18">
        <v>85</v>
      </c>
      <c r="I28" s="18" t="s">
        <v>151</v>
      </c>
      <c r="J28" s="19">
        <v>26845.38</v>
      </c>
      <c r="K28" s="20">
        <f t="shared" si="0"/>
        <v>102280.89780000001</v>
      </c>
      <c r="L28" s="20" t="s">
        <v>196</v>
      </c>
      <c r="M28" s="20" t="s">
        <v>171</v>
      </c>
      <c r="N28" s="18" t="s">
        <v>170</v>
      </c>
    </row>
    <row r="29" spans="1:16" s="64" customFormat="1" ht="15.75" thickBot="1" x14ac:dyDescent="0.3">
      <c r="A29" s="15" t="s">
        <v>28</v>
      </c>
      <c r="B29" s="58" t="s">
        <v>97</v>
      </c>
      <c r="C29" s="59" t="s">
        <v>131</v>
      </c>
      <c r="D29" s="60">
        <v>28784</v>
      </c>
      <c r="E29" s="61">
        <v>0</v>
      </c>
      <c r="F29" s="18" t="s">
        <v>147</v>
      </c>
      <c r="G29" s="61">
        <v>6.7</v>
      </c>
      <c r="H29" s="61" t="s">
        <v>160</v>
      </c>
      <c r="I29" s="61" t="s">
        <v>151</v>
      </c>
      <c r="J29" s="62">
        <v>149380</v>
      </c>
      <c r="K29" s="63">
        <f t="shared" si="0"/>
        <v>569137.80000000005</v>
      </c>
      <c r="L29" s="63" t="s">
        <v>196</v>
      </c>
      <c r="M29" s="63" t="s">
        <v>178</v>
      </c>
      <c r="N29" s="61" t="s">
        <v>170</v>
      </c>
    </row>
    <row r="30" spans="1:16" ht="15.75" thickBot="1" x14ac:dyDescent="0.3">
      <c r="A30" s="15" t="s">
        <v>29</v>
      </c>
      <c r="B30" s="16" t="s">
        <v>98</v>
      </c>
      <c r="C30" s="5" t="s">
        <v>132</v>
      </c>
      <c r="D30" s="17">
        <v>29119</v>
      </c>
      <c r="E30" s="18">
        <v>0</v>
      </c>
      <c r="F30" s="18" t="s">
        <v>147</v>
      </c>
      <c r="G30" s="18">
        <v>3</v>
      </c>
      <c r="H30" s="18">
        <v>20</v>
      </c>
      <c r="I30" s="18" t="s">
        <v>125</v>
      </c>
      <c r="J30" s="19">
        <v>7814.4000000000005</v>
      </c>
      <c r="K30" s="20">
        <f t="shared" si="0"/>
        <v>29772.864000000001</v>
      </c>
      <c r="L30" s="20" t="s">
        <v>195</v>
      </c>
      <c r="M30" s="15" t="s">
        <v>172</v>
      </c>
      <c r="N30" s="18" t="s">
        <v>170</v>
      </c>
    </row>
    <row r="31" spans="1:16" ht="15.75" thickBot="1" x14ac:dyDescent="0.3">
      <c r="A31" s="15" t="s">
        <v>30</v>
      </c>
      <c r="B31" s="16" t="s">
        <v>98</v>
      </c>
      <c r="C31" s="5">
        <v>47</v>
      </c>
      <c r="D31" s="17">
        <v>28998</v>
      </c>
      <c r="E31" s="18">
        <v>0</v>
      </c>
      <c r="F31" s="18" t="s">
        <v>147</v>
      </c>
      <c r="G31" s="18">
        <v>3</v>
      </c>
      <c r="H31" s="18">
        <v>234</v>
      </c>
      <c r="I31" s="18" t="s">
        <v>125</v>
      </c>
      <c r="J31" s="19">
        <v>118025.856</v>
      </c>
      <c r="K31" s="20">
        <f t="shared" si="0"/>
        <v>449678.51135999995</v>
      </c>
      <c r="L31" s="20" t="s">
        <v>196</v>
      </c>
      <c r="M31" s="20" t="s">
        <v>171</v>
      </c>
      <c r="N31" s="18" t="s">
        <v>170</v>
      </c>
    </row>
    <row r="32" spans="1:16" ht="15.75" thickBot="1" x14ac:dyDescent="0.3">
      <c r="A32" s="15" t="s">
        <v>31</v>
      </c>
      <c r="B32" s="16" t="s">
        <v>99</v>
      </c>
      <c r="C32" s="5">
        <v>6</v>
      </c>
      <c r="D32" s="17">
        <v>29430</v>
      </c>
      <c r="E32" s="18">
        <v>0</v>
      </c>
      <c r="F32" s="18" t="s">
        <v>147</v>
      </c>
      <c r="G32" s="18">
        <v>1</v>
      </c>
      <c r="H32" s="18">
        <v>116</v>
      </c>
      <c r="I32" s="18" t="s">
        <v>90</v>
      </c>
      <c r="J32" s="19">
        <v>46016.282200000001</v>
      </c>
      <c r="K32" s="20">
        <f t="shared" si="0"/>
        <v>175322.03518199999</v>
      </c>
      <c r="L32" s="20" t="s">
        <v>196</v>
      </c>
      <c r="M32" s="20" t="s">
        <v>171</v>
      </c>
      <c r="N32" s="18" t="s">
        <v>170</v>
      </c>
    </row>
    <row r="33" spans="1:14" ht="15.75" thickBot="1" x14ac:dyDescent="0.3">
      <c r="A33" s="15" t="s">
        <v>204</v>
      </c>
      <c r="B33" s="16" t="s">
        <v>99</v>
      </c>
      <c r="C33" s="5" t="s">
        <v>133</v>
      </c>
      <c r="D33" s="17">
        <v>28864</v>
      </c>
      <c r="E33" s="18">
        <v>0</v>
      </c>
      <c r="F33" s="18" t="s">
        <v>147</v>
      </c>
      <c r="G33" s="18">
        <v>3</v>
      </c>
      <c r="H33" s="18">
        <v>78</v>
      </c>
      <c r="I33" s="18" t="s">
        <v>125</v>
      </c>
      <c r="J33" s="19">
        <v>33246.720000000001</v>
      </c>
      <c r="K33" s="20">
        <f t="shared" si="0"/>
        <v>126670.00320000001</v>
      </c>
      <c r="L33" s="20" t="s">
        <v>197</v>
      </c>
      <c r="M33" s="20" t="s">
        <v>172</v>
      </c>
      <c r="N33" s="18" t="s">
        <v>170</v>
      </c>
    </row>
    <row r="34" spans="1:14" ht="15.75" thickBot="1" x14ac:dyDescent="0.3">
      <c r="A34" s="15" t="s">
        <v>205</v>
      </c>
      <c r="B34" s="16" t="s">
        <v>99</v>
      </c>
      <c r="C34" s="5">
        <v>30</v>
      </c>
      <c r="D34" s="17">
        <v>28847</v>
      </c>
      <c r="E34" s="18">
        <v>0</v>
      </c>
      <c r="F34" s="18" t="s">
        <v>147</v>
      </c>
      <c r="G34" s="18">
        <v>1</v>
      </c>
      <c r="H34" s="18">
        <v>110</v>
      </c>
      <c r="I34" s="18" t="s">
        <v>151</v>
      </c>
      <c r="J34" s="19">
        <v>45947.880000000005</v>
      </c>
      <c r="K34" s="20">
        <f t="shared" si="0"/>
        <v>175061.42280000003</v>
      </c>
      <c r="L34" s="20" t="s">
        <v>196</v>
      </c>
      <c r="M34" s="20" t="s">
        <v>171</v>
      </c>
      <c r="N34" s="18" t="s">
        <v>170</v>
      </c>
    </row>
    <row r="35" spans="1:14" ht="15.75" thickBot="1" x14ac:dyDescent="0.3">
      <c r="A35" s="15" t="s">
        <v>32</v>
      </c>
      <c r="B35" s="16" t="s">
        <v>100</v>
      </c>
      <c r="C35" s="5" t="s">
        <v>134</v>
      </c>
      <c r="D35" s="17">
        <v>29596</v>
      </c>
      <c r="E35" s="18">
        <v>0</v>
      </c>
      <c r="F35" s="18" t="s">
        <v>147</v>
      </c>
      <c r="G35" s="18">
        <v>2</v>
      </c>
      <c r="H35" s="18">
        <v>155</v>
      </c>
      <c r="I35" s="18" t="s">
        <v>125</v>
      </c>
      <c r="J35" s="19">
        <v>73775.039999999994</v>
      </c>
      <c r="K35" s="20">
        <f t="shared" si="0"/>
        <v>281082.90240000002</v>
      </c>
      <c r="L35" s="20" t="s">
        <v>196</v>
      </c>
      <c r="M35" s="20" t="s">
        <v>175</v>
      </c>
      <c r="N35" s="18" t="s">
        <v>170</v>
      </c>
    </row>
    <row r="36" spans="1:14" ht="15.75" thickBot="1" x14ac:dyDescent="0.3">
      <c r="A36" s="15" t="s">
        <v>33</v>
      </c>
      <c r="B36" s="16" t="s">
        <v>101</v>
      </c>
      <c r="C36" s="5">
        <v>14</v>
      </c>
      <c r="D36" s="17">
        <v>29196</v>
      </c>
      <c r="E36" s="18">
        <v>0</v>
      </c>
      <c r="F36" s="18" t="s">
        <v>147</v>
      </c>
      <c r="G36" s="18">
        <v>9</v>
      </c>
      <c r="H36" s="18">
        <v>66</v>
      </c>
      <c r="I36" s="18" t="s">
        <v>165</v>
      </c>
      <c r="J36" s="19">
        <v>96084.12000000001</v>
      </c>
      <c r="K36" s="20">
        <f t="shared" si="0"/>
        <v>366080.49720000004</v>
      </c>
      <c r="L36" s="20" t="s">
        <v>197</v>
      </c>
      <c r="M36" s="20" t="s">
        <v>172</v>
      </c>
      <c r="N36" s="18" t="s">
        <v>170</v>
      </c>
    </row>
    <row r="37" spans="1:14" ht="15.75" thickBot="1" x14ac:dyDescent="0.3">
      <c r="A37" s="15" t="s">
        <v>34</v>
      </c>
      <c r="B37" s="16" t="s">
        <v>102</v>
      </c>
      <c r="C37" s="5" t="s">
        <v>136</v>
      </c>
      <c r="D37" s="31">
        <v>29516</v>
      </c>
      <c r="E37" s="18">
        <v>0</v>
      </c>
      <c r="F37" s="18" t="s">
        <v>147</v>
      </c>
      <c r="G37" s="18">
        <v>26.27</v>
      </c>
      <c r="H37" s="18">
        <v>138</v>
      </c>
      <c r="I37" s="32" t="s">
        <v>0</v>
      </c>
      <c r="J37" s="19">
        <v>214456</v>
      </c>
      <c r="K37" s="20">
        <f t="shared" si="0"/>
        <v>817077.36</v>
      </c>
      <c r="L37" s="20" t="s">
        <v>196</v>
      </c>
      <c r="M37" s="15" t="s">
        <v>182</v>
      </c>
      <c r="N37" s="18" t="s">
        <v>170</v>
      </c>
    </row>
    <row r="38" spans="1:14" ht="15.75" thickBot="1" x14ac:dyDescent="0.3">
      <c r="A38" s="15" t="s">
        <v>35</v>
      </c>
      <c r="B38" s="16" t="s">
        <v>102</v>
      </c>
      <c r="C38" s="5" t="s">
        <v>136</v>
      </c>
      <c r="D38" s="31">
        <v>29516</v>
      </c>
      <c r="E38" s="32">
        <v>0</v>
      </c>
      <c r="F38" s="18" t="s">
        <v>147</v>
      </c>
      <c r="G38" s="32">
        <v>28</v>
      </c>
      <c r="H38" s="32">
        <v>64</v>
      </c>
      <c r="I38" s="32" t="s">
        <v>0</v>
      </c>
      <c r="J38" s="33">
        <v>110281.47199999999</v>
      </c>
      <c r="K38" s="20">
        <f t="shared" si="0"/>
        <v>420172.40831999999</v>
      </c>
      <c r="L38" s="20" t="s">
        <v>196</v>
      </c>
      <c r="M38" s="15" t="s">
        <v>182</v>
      </c>
      <c r="N38" s="18" t="s">
        <v>183</v>
      </c>
    </row>
    <row r="39" spans="1:14" ht="15.75" thickBot="1" x14ac:dyDescent="0.3">
      <c r="A39" s="15" t="s">
        <v>36</v>
      </c>
      <c r="B39" s="16" t="s">
        <v>102</v>
      </c>
      <c r="C39" s="5" t="s">
        <v>137</v>
      </c>
      <c r="D39" s="17">
        <v>29483</v>
      </c>
      <c r="E39" s="18">
        <v>0</v>
      </c>
      <c r="F39" s="18" t="s">
        <v>147</v>
      </c>
      <c r="G39" s="18">
        <v>2</v>
      </c>
      <c r="H39" s="18">
        <v>64</v>
      </c>
      <c r="I39" s="18" t="s">
        <v>0</v>
      </c>
      <c r="J39" s="19">
        <v>50254.848000000005</v>
      </c>
      <c r="K39" s="20">
        <f t="shared" si="0"/>
        <v>191470.97088000004</v>
      </c>
      <c r="L39" s="20" t="s">
        <v>196</v>
      </c>
      <c r="M39" s="34" t="s">
        <v>176</v>
      </c>
      <c r="N39" s="35" t="s">
        <v>170</v>
      </c>
    </row>
    <row r="40" spans="1:14" ht="15.75" thickBot="1" x14ac:dyDescent="0.3">
      <c r="A40" s="15" t="s">
        <v>37</v>
      </c>
      <c r="B40" s="16" t="s">
        <v>102</v>
      </c>
      <c r="C40" s="5">
        <v>73</v>
      </c>
      <c r="D40" s="17">
        <v>28649</v>
      </c>
      <c r="E40" s="18">
        <v>0</v>
      </c>
      <c r="F40" s="18" t="s">
        <v>147</v>
      </c>
      <c r="G40" s="18">
        <v>1</v>
      </c>
      <c r="H40" s="18">
        <v>108</v>
      </c>
      <c r="I40" s="18" t="s">
        <v>90</v>
      </c>
      <c r="J40" s="19">
        <v>61027.343999999997</v>
      </c>
      <c r="K40" s="20">
        <f t="shared" si="0"/>
        <v>232514.18064000001</v>
      </c>
      <c r="L40" s="20" t="s">
        <v>196</v>
      </c>
      <c r="M40" s="20" t="s">
        <v>179</v>
      </c>
      <c r="N40" s="18" t="s">
        <v>170</v>
      </c>
    </row>
    <row r="41" spans="1:14" ht="15.75" thickBot="1" x14ac:dyDescent="0.3">
      <c r="A41" s="15" t="s">
        <v>38</v>
      </c>
      <c r="B41" s="16" t="s">
        <v>102</v>
      </c>
      <c r="C41" s="5">
        <v>76</v>
      </c>
      <c r="D41" s="17">
        <v>28690</v>
      </c>
      <c r="E41" s="18">
        <v>0</v>
      </c>
      <c r="F41" s="18" t="s">
        <v>147</v>
      </c>
      <c r="G41" s="15">
        <v>1</v>
      </c>
      <c r="H41" s="15">
        <v>93</v>
      </c>
      <c r="I41" s="18" t="s">
        <v>90</v>
      </c>
      <c r="J41" s="19">
        <v>52551.324000000008</v>
      </c>
      <c r="K41" s="20">
        <f t="shared" si="0"/>
        <v>200220.54444000003</v>
      </c>
      <c r="L41" s="20" t="s">
        <v>196</v>
      </c>
      <c r="M41" s="20" t="s">
        <v>171</v>
      </c>
      <c r="N41" s="18" t="s">
        <v>170</v>
      </c>
    </row>
    <row r="42" spans="1:14" s="64" customFormat="1" ht="15.75" thickBot="1" x14ac:dyDescent="0.3">
      <c r="A42" s="15" t="s">
        <v>39</v>
      </c>
      <c r="B42" s="58" t="s">
        <v>102</v>
      </c>
      <c r="C42" s="59">
        <v>90</v>
      </c>
      <c r="D42" s="60">
        <v>28674</v>
      </c>
      <c r="E42" s="61">
        <v>0</v>
      </c>
      <c r="F42" s="18" t="s">
        <v>147</v>
      </c>
      <c r="G42" s="61">
        <v>22</v>
      </c>
      <c r="H42" s="61">
        <v>185</v>
      </c>
      <c r="I42" s="61" t="s">
        <v>90</v>
      </c>
      <c r="J42" s="62">
        <v>79246.23</v>
      </c>
      <c r="K42" s="63">
        <f t="shared" si="0"/>
        <v>301928.13630000001</v>
      </c>
      <c r="L42" s="63" t="s">
        <v>196</v>
      </c>
      <c r="M42" s="57" t="s">
        <v>169</v>
      </c>
      <c r="N42" s="61" t="s">
        <v>170</v>
      </c>
    </row>
    <row r="43" spans="1:14" s="64" customFormat="1" ht="15.75" thickBot="1" x14ac:dyDescent="0.3">
      <c r="A43" s="15" t="s">
        <v>40</v>
      </c>
      <c r="B43" s="16" t="s">
        <v>103</v>
      </c>
      <c r="C43" s="59" t="s">
        <v>226</v>
      </c>
      <c r="D43" s="60">
        <v>29016</v>
      </c>
      <c r="E43" s="61">
        <v>0</v>
      </c>
      <c r="F43" s="18" t="s">
        <v>147</v>
      </c>
      <c r="G43" s="61">
        <v>18</v>
      </c>
      <c r="H43" s="61">
        <v>369</v>
      </c>
      <c r="I43" s="61" t="s">
        <v>90</v>
      </c>
      <c r="J43" s="62">
        <v>355985</v>
      </c>
      <c r="K43" s="63">
        <f t="shared" si="0"/>
        <v>1356302.85</v>
      </c>
      <c r="L43" s="63" t="s">
        <v>196</v>
      </c>
      <c r="M43" s="57" t="s">
        <v>240</v>
      </c>
      <c r="N43" s="61" t="s">
        <v>184</v>
      </c>
    </row>
    <row r="44" spans="1:14" s="64" customFormat="1" ht="15.75" thickBot="1" x14ac:dyDescent="0.3">
      <c r="A44" s="15" t="s">
        <v>41</v>
      </c>
      <c r="B44" s="16" t="s">
        <v>103</v>
      </c>
      <c r="C44" s="59" t="s">
        <v>226</v>
      </c>
      <c r="D44" s="60">
        <v>29016</v>
      </c>
      <c r="E44" s="61">
        <v>0</v>
      </c>
      <c r="F44" s="18" t="s">
        <v>147</v>
      </c>
      <c r="G44" s="61">
        <v>19</v>
      </c>
      <c r="H44" s="61">
        <v>41</v>
      </c>
      <c r="I44" s="61" t="s">
        <v>90</v>
      </c>
      <c r="J44" s="62">
        <v>58542</v>
      </c>
      <c r="K44" s="63">
        <f t="shared" si="0"/>
        <v>223045.02</v>
      </c>
      <c r="L44" s="63" t="s">
        <v>196</v>
      </c>
      <c r="M44" s="57" t="s">
        <v>241</v>
      </c>
      <c r="N44" s="61" t="s">
        <v>180</v>
      </c>
    </row>
    <row r="45" spans="1:14" s="64" customFormat="1" ht="15.75" thickBot="1" x14ac:dyDescent="0.3">
      <c r="A45" s="15" t="s">
        <v>42</v>
      </c>
      <c r="B45" s="16" t="s">
        <v>103</v>
      </c>
      <c r="C45" s="59" t="s">
        <v>226</v>
      </c>
      <c r="D45" s="60">
        <v>29016</v>
      </c>
      <c r="E45" s="61">
        <v>0</v>
      </c>
      <c r="F45" s="18" t="s">
        <v>147</v>
      </c>
      <c r="G45" s="61">
        <v>20</v>
      </c>
      <c r="H45" s="61">
        <v>50</v>
      </c>
      <c r="I45" s="18" t="s">
        <v>0</v>
      </c>
      <c r="J45" s="62">
        <v>75719</v>
      </c>
      <c r="K45" s="63">
        <f t="shared" si="0"/>
        <v>288489.39</v>
      </c>
      <c r="L45" s="63" t="s">
        <v>196</v>
      </c>
      <c r="M45" s="57" t="s">
        <v>171</v>
      </c>
      <c r="N45" s="61" t="s">
        <v>170</v>
      </c>
    </row>
    <row r="46" spans="1:14" ht="15.75" thickBot="1" x14ac:dyDescent="0.3">
      <c r="A46" s="15" t="s">
        <v>43</v>
      </c>
      <c r="B46" s="16" t="s">
        <v>103</v>
      </c>
      <c r="C46" s="5" t="s">
        <v>138</v>
      </c>
      <c r="D46" s="17">
        <v>29015</v>
      </c>
      <c r="E46" s="18">
        <v>0</v>
      </c>
      <c r="F46" s="18" t="s">
        <v>147</v>
      </c>
      <c r="G46" s="18">
        <v>1</v>
      </c>
      <c r="H46" s="18">
        <v>165</v>
      </c>
      <c r="I46" s="18" t="s">
        <v>0</v>
      </c>
      <c r="J46" s="19">
        <v>410470.67999999993</v>
      </c>
      <c r="K46" s="20">
        <f t="shared" si="0"/>
        <v>1563893.2907999998</v>
      </c>
      <c r="L46" s="20" t="s">
        <v>196</v>
      </c>
      <c r="M46" s="18" t="s">
        <v>179</v>
      </c>
      <c r="N46" s="18" t="s">
        <v>184</v>
      </c>
    </row>
    <row r="47" spans="1:14" ht="15.75" thickBot="1" x14ac:dyDescent="0.3">
      <c r="A47" s="15" t="s">
        <v>44</v>
      </c>
      <c r="B47" s="16" t="s">
        <v>103</v>
      </c>
      <c r="C47" s="5" t="s">
        <v>227</v>
      </c>
      <c r="D47" s="17">
        <v>28973</v>
      </c>
      <c r="E47" s="18">
        <v>0</v>
      </c>
      <c r="F47" s="18" t="s">
        <v>147</v>
      </c>
      <c r="G47" s="18">
        <v>20</v>
      </c>
      <c r="H47" s="18">
        <v>129</v>
      </c>
      <c r="I47" s="18" t="s">
        <v>0</v>
      </c>
      <c r="J47" s="19">
        <v>377846</v>
      </c>
      <c r="K47" s="20">
        <f t="shared" si="0"/>
        <v>1439593.26</v>
      </c>
      <c r="L47" s="20" t="s">
        <v>196</v>
      </c>
      <c r="M47" s="18" t="s">
        <v>181</v>
      </c>
      <c r="N47" s="18" t="s">
        <v>180</v>
      </c>
    </row>
    <row r="48" spans="1:14" ht="30" customHeight="1" thickBot="1" x14ac:dyDescent="0.3">
      <c r="A48" s="15" t="s">
        <v>45</v>
      </c>
      <c r="B48" s="36" t="s">
        <v>104</v>
      </c>
      <c r="C48" s="5">
        <v>23</v>
      </c>
      <c r="D48" s="17">
        <v>28896</v>
      </c>
      <c r="E48" s="18">
        <v>0</v>
      </c>
      <c r="F48" s="18" t="s">
        <v>147</v>
      </c>
      <c r="G48" s="18">
        <v>31</v>
      </c>
      <c r="H48" s="18">
        <v>103</v>
      </c>
      <c r="I48" s="18" t="s">
        <v>0</v>
      </c>
      <c r="J48" s="19">
        <v>99493.880000000019</v>
      </c>
      <c r="K48" s="20">
        <f t="shared" si="0"/>
        <v>379071.68280000013</v>
      </c>
      <c r="L48" s="20" t="s">
        <v>197</v>
      </c>
      <c r="M48" s="18" t="s">
        <v>185</v>
      </c>
      <c r="N48" s="37" t="s">
        <v>170</v>
      </c>
    </row>
    <row r="49" spans="1:16" ht="15.75" thickBot="1" x14ac:dyDescent="0.3">
      <c r="A49" s="15" t="s">
        <v>46</v>
      </c>
      <c r="B49" s="16" t="s">
        <v>105</v>
      </c>
      <c r="C49" s="5" t="s">
        <v>139</v>
      </c>
      <c r="D49" s="17">
        <v>28907</v>
      </c>
      <c r="E49" s="18">
        <v>0</v>
      </c>
      <c r="F49" s="18" t="s">
        <v>147</v>
      </c>
      <c r="G49" s="18" t="s">
        <v>149</v>
      </c>
      <c r="H49" s="18" t="s">
        <v>161</v>
      </c>
      <c r="I49" s="18" t="s">
        <v>0</v>
      </c>
      <c r="J49" s="19">
        <v>300068</v>
      </c>
      <c r="K49" s="20">
        <f t="shared" si="0"/>
        <v>1143259.08</v>
      </c>
      <c r="L49" s="20" t="s">
        <v>197</v>
      </c>
      <c r="M49" s="20" t="s">
        <v>186</v>
      </c>
      <c r="N49" s="18" t="s">
        <v>180</v>
      </c>
    </row>
    <row r="50" spans="1:16" ht="15.75" thickBot="1" x14ac:dyDescent="0.3">
      <c r="A50" s="15" t="s">
        <v>206</v>
      </c>
      <c r="B50" s="16" t="s">
        <v>106</v>
      </c>
      <c r="C50" s="5">
        <v>6</v>
      </c>
      <c r="D50" s="17">
        <v>29278</v>
      </c>
      <c r="E50" s="18">
        <v>0</v>
      </c>
      <c r="F50" s="18" t="s">
        <v>147</v>
      </c>
      <c r="G50" s="18">
        <v>16</v>
      </c>
      <c r="H50" s="18">
        <v>83</v>
      </c>
      <c r="I50" s="18" t="s">
        <v>125</v>
      </c>
      <c r="J50" s="19">
        <v>40782.880000000005</v>
      </c>
      <c r="K50" s="20">
        <f t="shared" si="0"/>
        <v>155382.77280000001</v>
      </c>
      <c r="L50" s="20" t="s">
        <v>197</v>
      </c>
      <c r="M50" s="20" t="s">
        <v>169</v>
      </c>
      <c r="N50" s="18" t="s">
        <v>170</v>
      </c>
    </row>
    <row r="51" spans="1:16" ht="15.75" thickBot="1" x14ac:dyDescent="0.3">
      <c r="A51" s="15" t="s">
        <v>47</v>
      </c>
      <c r="B51" s="16" t="s">
        <v>107</v>
      </c>
      <c r="C51" s="5" t="s">
        <v>140</v>
      </c>
      <c r="D51" s="17">
        <v>29273</v>
      </c>
      <c r="E51" s="18">
        <v>0</v>
      </c>
      <c r="F51" s="18" t="s">
        <v>147</v>
      </c>
      <c r="G51" s="18">
        <v>72</v>
      </c>
      <c r="H51" s="18">
        <v>210</v>
      </c>
      <c r="I51" s="18" t="s">
        <v>165</v>
      </c>
      <c r="J51" s="19">
        <v>232054.2</v>
      </c>
      <c r="K51" s="20">
        <f t="shared" si="0"/>
        <v>884126.50200000009</v>
      </c>
      <c r="L51" s="20" t="s">
        <v>197</v>
      </c>
      <c r="M51" s="20" t="s">
        <v>169</v>
      </c>
      <c r="N51" s="18" t="s">
        <v>170</v>
      </c>
    </row>
    <row r="52" spans="1:16" ht="15.75" thickBot="1" x14ac:dyDescent="0.3">
      <c r="A52" s="15" t="s">
        <v>48</v>
      </c>
      <c r="B52" s="16" t="s">
        <v>107</v>
      </c>
      <c r="C52" s="5">
        <v>28</v>
      </c>
      <c r="D52" s="17">
        <v>29288</v>
      </c>
      <c r="E52" s="18">
        <v>0</v>
      </c>
      <c r="F52" s="18" t="s">
        <v>147</v>
      </c>
      <c r="G52" s="18">
        <v>72</v>
      </c>
      <c r="H52" s="18">
        <v>65</v>
      </c>
      <c r="I52" s="18" t="s">
        <v>165</v>
      </c>
      <c r="J52" s="19">
        <v>75246.600000000006</v>
      </c>
      <c r="K52" s="20">
        <f t="shared" si="0"/>
        <v>286689.54600000003</v>
      </c>
      <c r="L52" s="20" t="s">
        <v>195</v>
      </c>
      <c r="M52" s="20" t="s">
        <v>172</v>
      </c>
      <c r="N52" s="18" t="s">
        <v>170</v>
      </c>
    </row>
    <row r="53" spans="1:16" s="64" customFormat="1" ht="15.75" thickBot="1" x14ac:dyDescent="0.3">
      <c r="A53" s="15" t="s">
        <v>49</v>
      </c>
      <c r="B53" s="58" t="s">
        <v>107</v>
      </c>
      <c r="C53" s="59">
        <v>42</v>
      </c>
      <c r="D53" s="60">
        <v>29348</v>
      </c>
      <c r="E53" s="61">
        <v>0</v>
      </c>
      <c r="F53" s="18" t="s">
        <v>147</v>
      </c>
      <c r="G53" s="61">
        <v>30</v>
      </c>
      <c r="H53" s="61">
        <v>120</v>
      </c>
      <c r="I53" s="61" t="s">
        <v>165</v>
      </c>
      <c r="J53" s="62">
        <v>136812</v>
      </c>
      <c r="K53" s="63">
        <f t="shared" si="0"/>
        <v>521253.72000000003</v>
      </c>
      <c r="L53" s="63" t="s">
        <v>197</v>
      </c>
      <c r="M53" s="63" t="s">
        <v>175</v>
      </c>
      <c r="N53" s="61" t="s">
        <v>170</v>
      </c>
    </row>
    <row r="54" spans="1:16" s="64" customFormat="1" ht="15.75" thickBot="1" x14ac:dyDescent="0.3">
      <c r="A54" s="15" t="s">
        <v>50</v>
      </c>
      <c r="B54" s="16" t="s">
        <v>107</v>
      </c>
      <c r="C54" s="59" t="s">
        <v>214</v>
      </c>
      <c r="D54" s="60">
        <v>29400</v>
      </c>
      <c r="E54" s="61">
        <v>0</v>
      </c>
      <c r="F54" s="18" t="s">
        <v>147</v>
      </c>
      <c r="G54" s="61">
        <v>33</v>
      </c>
      <c r="H54" s="61">
        <v>119</v>
      </c>
      <c r="I54" s="61" t="s">
        <v>0</v>
      </c>
      <c r="J54" s="62">
        <v>370804</v>
      </c>
      <c r="K54" s="63">
        <f t="shared" si="0"/>
        <v>1412763.24</v>
      </c>
      <c r="L54" s="63" t="s">
        <v>196</v>
      </c>
      <c r="M54" s="63" t="s">
        <v>243</v>
      </c>
      <c r="N54" s="75" t="s">
        <v>180</v>
      </c>
    </row>
    <row r="55" spans="1:16" ht="15.75" thickBot="1" x14ac:dyDescent="0.3">
      <c r="A55" s="15" t="s">
        <v>51</v>
      </c>
      <c r="B55" s="16" t="s">
        <v>107</v>
      </c>
      <c r="C55" s="5" t="s">
        <v>214</v>
      </c>
      <c r="D55" s="17">
        <v>29400</v>
      </c>
      <c r="E55" s="18">
        <v>0</v>
      </c>
      <c r="F55" s="18" t="s">
        <v>147</v>
      </c>
      <c r="G55" s="18">
        <v>37</v>
      </c>
      <c r="H55" s="18">
        <v>128</v>
      </c>
      <c r="I55" s="18" t="s">
        <v>0</v>
      </c>
      <c r="J55" s="19">
        <v>206603</v>
      </c>
      <c r="K55" s="63">
        <f t="shared" si="0"/>
        <v>787157.43</v>
      </c>
      <c r="L55" s="20" t="s">
        <v>196</v>
      </c>
      <c r="M55" s="20" t="s">
        <v>171</v>
      </c>
      <c r="N55" s="49" t="s">
        <v>170</v>
      </c>
      <c r="O55" s="50"/>
    </row>
    <row r="56" spans="1:16" ht="15.75" thickBot="1" x14ac:dyDescent="0.3">
      <c r="A56" s="15" t="s">
        <v>52</v>
      </c>
      <c r="B56" s="16" t="s">
        <v>107</v>
      </c>
      <c r="C56" s="5">
        <v>90</v>
      </c>
      <c r="D56" s="17">
        <v>29478</v>
      </c>
      <c r="E56" s="18">
        <v>0</v>
      </c>
      <c r="F56" s="18" t="s">
        <v>147</v>
      </c>
      <c r="G56" s="18">
        <v>1</v>
      </c>
      <c r="H56" s="18">
        <v>208</v>
      </c>
      <c r="I56" s="18" t="s">
        <v>0</v>
      </c>
      <c r="J56" s="19">
        <v>217122.88</v>
      </c>
      <c r="K56" s="63">
        <f t="shared" si="0"/>
        <v>827238.17280000006</v>
      </c>
      <c r="L56" s="20" t="s">
        <v>195</v>
      </c>
      <c r="M56" s="20" t="s">
        <v>171</v>
      </c>
      <c r="N56" s="49" t="s">
        <v>170</v>
      </c>
      <c r="O56" s="51"/>
    </row>
    <row r="57" spans="1:16" ht="26.25" thickBot="1" x14ac:dyDescent="0.3">
      <c r="A57" s="15" t="s">
        <v>53</v>
      </c>
      <c r="B57" s="36" t="s">
        <v>108</v>
      </c>
      <c r="C57" s="5">
        <v>102</v>
      </c>
      <c r="D57" s="17">
        <v>29554</v>
      </c>
      <c r="E57" s="18">
        <v>0</v>
      </c>
      <c r="F57" s="18" t="s">
        <v>147</v>
      </c>
      <c r="G57" s="18">
        <v>1</v>
      </c>
      <c r="H57" s="18">
        <v>704</v>
      </c>
      <c r="I57" s="18" t="s">
        <v>125</v>
      </c>
      <c r="J57" s="19">
        <v>305074.17600000004</v>
      </c>
      <c r="K57" s="20">
        <f t="shared" si="0"/>
        <v>1162332.6105600002</v>
      </c>
      <c r="L57" s="20" t="s">
        <v>196</v>
      </c>
      <c r="M57" s="20" t="s">
        <v>171</v>
      </c>
      <c r="N57" s="49" t="s">
        <v>170</v>
      </c>
      <c r="O57" s="50"/>
    </row>
    <row r="58" spans="1:16" ht="39" thickBot="1" x14ac:dyDescent="0.3">
      <c r="A58" s="15" t="s">
        <v>54</v>
      </c>
      <c r="B58" s="36" t="s">
        <v>224</v>
      </c>
      <c r="C58" s="5" t="s">
        <v>217</v>
      </c>
      <c r="D58" s="17">
        <v>24253</v>
      </c>
      <c r="E58" s="18">
        <v>0</v>
      </c>
      <c r="F58" s="18" t="s">
        <v>147</v>
      </c>
      <c r="G58" s="18" t="s">
        <v>218</v>
      </c>
      <c r="H58" s="18">
        <v>291</v>
      </c>
      <c r="I58" s="37" t="s">
        <v>219</v>
      </c>
      <c r="J58" s="54">
        <v>1850000</v>
      </c>
      <c r="K58" s="55">
        <f t="shared" ref="K58:K59" si="1">SUM(J58*1.27*3)</f>
        <v>7048500</v>
      </c>
      <c r="L58" s="20" t="s">
        <v>196</v>
      </c>
      <c r="M58" s="56" t="s">
        <v>220</v>
      </c>
      <c r="N58" s="49" t="s">
        <v>221</v>
      </c>
      <c r="O58" s="50"/>
    </row>
    <row r="59" spans="1:16" ht="15.75" thickBot="1" x14ac:dyDescent="0.3">
      <c r="A59" s="15" t="s">
        <v>55</v>
      </c>
      <c r="B59" s="36" t="s">
        <v>244</v>
      </c>
      <c r="C59" s="5" t="s">
        <v>245</v>
      </c>
      <c r="D59" s="17">
        <v>28258</v>
      </c>
      <c r="E59" s="18">
        <v>0</v>
      </c>
      <c r="F59" s="18" t="s">
        <v>147</v>
      </c>
      <c r="G59" s="18">
        <v>8</v>
      </c>
      <c r="H59" s="18">
        <v>140</v>
      </c>
      <c r="I59" s="37" t="s">
        <v>125</v>
      </c>
      <c r="J59" s="76">
        <v>112551</v>
      </c>
      <c r="K59" s="55">
        <f t="shared" si="1"/>
        <v>428819.30999999994</v>
      </c>
      <c r="L59" s="20" t="s">
        <v>197</v>
      </c>
      <c r="M59" s="77" t="s">
        <v>181</v>
      </c>
      <c r="N59" s="49" t="s">
        <v>246</v>
      </c>
      <c r="O59" s="50"/>
    </row>
    <row r="60" spans="1:16" ht="15.75" thickBot="1" x14ac:dyDescent="0.3">
      <c r="A60" s="15" t="s">
        <v>56</v>
      </c>
      <c r="B60" s="16" t="s">
        <v>109</v>
      </c>
      <c r="C60" s="5" t="s">
        <v>141</v>
      </c>
      <c r="D60" s="17">
        <v>28959</v>
      </c>
      <c r="E60" s="18">
        <v>0</v>
      </c>
      <c r="F60" s="18" t="s">
        <v>147</v>
      </c>
      <c r="G60" s="18">
        <v>2</v>
      </c>
      <c r="H60" s="18">
        <v>144</v>
      </c>
      <c r="I60" s="18" t="s">
        <v>0</v>
      </c>
      <c r="J60" s="19">
        <v>81369.792000000001</v>
      </c>
      <c r="K60" s="20">
        <f t="shared" si="0"/>
        <v>310018.90752000001</v>
      </c>
      <c r="L60" s="20" t="s">
        <v>196</v>
      </c>
      <c r="M60" s="20" t="s">
        <v>171</v>
      </c>
      <c r="N60" s="49" t="s">
        <v>170</v>
      </c>
      <c r="O60" s="52"/>
    </row>
    <row r="61" spans="1:16" ht="15.75" thickBot="1" x14ac:dyDescent="0.3">
      <c r="A61" s="15" t="s">
        <v>57</v>
      </c>
      <c r="B61" s="36" t="s">
        <v>110</v>
      </c>
      <c r="C61" s="5">
        <v>2</v>
      </c>
      <c r="D61" s="17">
        <v>29549</v>
      </c>
      <c r="E61" s="18">
        <v>0</v>
      </c>
      <c r="F61" s="18" t="s">
        <v>147</v>
      </c>
      <c r="G61" s="18">
        <v>18</v>
      </c>
      <c r="H61" s="18">
        <v>95</v>
      </c>
      <c r="I61" s="18" t="s">
        <v>151</v>
      </c>
      <c r="J61" s="19">
        <v>32423.309999999998</v>
      </c>
      <c r="K61" s="20">
        <f t="shared" si="0"/>
        <v>123532.81109999999</v>
      </c>
      <c r="L61" s="20" t="s">
        <v>196</v>
      </c>
      <c r="M61" s="20" t="s">
        <v>171</v>
      </c>
      <c r="N61" s="49" t="s">
        <v>170</v>
      </c>
      <c r="O61" s="52"/>
    </row>
    <row r="62" spans="1:16" ht="15.75" thickBot="1" x14ac:dyDescent="0.3">
      <c r="A62" s="15" t="s">
        <v>58</v>
      </c>
      <c r="B62" s="36" t="s">
        <v>110</v>
      </c>
      <c r="C62" s="5">
        <v>6</v>
      </c>
      <c r="D62" s="17">
        <v>29547</v>
      </c>
      <c r="E62" s="18">
        <v>0</v>
      </c>
      <c r="F62" s="18" t="s">
        <v>147</v>
      </c>
      <c r="G62" s="18">
        <v>24</v>
      </c>
      <c r="H62" s="18">
        <v>113</v>
      </c>
      <c r="I62" s="18" t="s">
        <v>151</v>
      </c>
      <c r="J62" s="19">
        <v>41444.784</v>
      </c>
      <c r="K62" s="20">
        <f t="shared" si="0"/>
        <v>157904.62703999999</v>
      </c>
      <c r="L62" s="20" t="s">
        <v>196</v>
      </c>
      <c r="M62" s="20" t="s">
        <v>171</v>
      </c>
      <c r="N62" s="49" t="s">
        <v>170</v>
      </c>
      <c r="O62" s="52"/>
    </row>
    <row r="63" spans="1:16" ht="15.75" thickBot="1" x14ac:dyDescent="0.3">
      <c r="A63" s="15" t="s">
        <v>59</v>
      </c>
      <c r="B63" s="36" t="s">
        <v>211</v>
      </c>
      <c r="C63" s="5" t="s">
        <v>135</v>
      </c>
      <c r="D63" s="17">
        <v>29206</v>
      </c>
      <c r="E63" s="18">
        <v>0</v>
      </c>
      <c r="F63" s="18" t="s">
        <v>147</v>
      </c>
      <c r="G63" s="18">
        <v>22</v>
      </c>
      <c r="H63" s="18">
        <v>159</v>
      </c>
      <c r="I63" s="18" t="s">
        <v>125</v>
      </c>
      <c r="J63" s="45">
        <v>173195.52000000002</v>
      </c>
      <c r="K63" s="46">
        <f t="shared" ref="K63" si="2">SUM(J63*1.27*3)</f>
        <v>659874.93119999999</v>
      </c>
      <c r="L63" s="20" t="s">
        <v>196</v>
      </c>
      <c r="M63" s="20" t="s">
        <v>181</v>
      </c>
      <c r="N63" s="49" t="s">
        <v>180</v>
      </c>
      <c r="O63" s="53"/>
      <c r="P63" s="48"/>
    </row>
    <row r="64" spans="1:16" ht="15.75" thickBot="1" x14ac:dyDescent="0.3">
      <c r="A64" s="15" t="s">
        <v>60</v>
      </c>
      <c r="B64" s="16" t="s">
        <v>111</v>
      </c>
      <c r="C64" s="5">
        <v>9</v>
      </c>
      <c r="D64" s="17">
        <v>28933</v>
      </c>
      <c r="E64" s="18">
        <v>0</v>
      </c>
      <c r="F64" s="18" t="s">
        <v>147</v>
      </c>
      <c r="G64" s="18">
        <v>36</v>
      </c>
      <c r="H64" s="18">
        <v>81</v>
      </c>
      <c r="I64" s="18" t="s">
        <v>0</v>
      </c>
      <c r="J64" s="19">
        <v>85814.64</v>
      </c>
      <c r="K64" s="20">
        <f t="shared" si="0"/>
        <v>326953.77840000001</v>
      </c>
      <c r="L64" s="20" t="s">
        <v>197</v>
      </c>
      <c r="M64" s="20" t="s">
        <v>169</v>
      </c>
      <c r="N64" s="18" t="s">
        <v>170</v>
      </c>
    </row>
    <row r="65" spans="1:14" s="64" customFormat="1" ht="15.75" thickBot="1" x14ac:dyDescent="0.3">
      <c r="A65" s="15" t="s">
        <v>61</v>
      </c>
      <c r="B65" s="58" t="s">
        <v>111</v>
      </c>
      <c r="C65" s="59">
        <v>10</v>
      </c>
      <c r="D65" s="60">
        <v>28921</v>
      </c>
      <c r="E65" s="61">
        <v>0</v>
      </c>
      <c r="F65" s="18" t="s">
        <v>147</v>
      </c>
      <c r="G65" s="61">
        <v>1</v>
      </c>
      <c r="H65" s="61">
        <v>106</v>
      </c>
      <c r="I65" s="61" t="s">
        <v>0</v>
      </c>
      <c r="J65" s="62">
        <v>198838.19199999998</v>
      </c>
      <c r="K65" s="63">
        <f t="shared" si="0"/>
        <v>757573.51151999983</v>
      </c>
      <c r="L65" s="63" t="s">
        <v>196</v>
      </c>
      <c r="M65" s="63" t="s">
        <v>176</v>
      </c>
      <c r="N65" s="61" t="s">
        <v>170</v>
      </c>
    </row>
    <row r="66" spans="1:14" ht="15.75" thickBot="1" x14ac:dyDescent="0.3">
      <c r="A66" s="15" t="s">
        <v>62</v>
      </c>
      <c r="B66" s="16" t="s">
        <v>112</v>
      </c>
      <c r="C66" s="5">
        <v>31</v>
      </c>
      <c r="D66" s="17">
        <v>28234</v>
      </c>
      <c r="E66" s="18">
        <v>0</v>
      </c>
      <c r="F66" s="18" t="s">
        <v>147</v>
      </c>
      <c r="G66" s="18">
        <v>2</v>
      </c>
      <c r="H66" s="18">
        <v>50</v>
      </c>
      <c r="I66" s="18" t="s">
        <v>151</v>
      </c>
      <c r="J66" s="20">
        <v>23830</v>
      </c>
      <c r="K66" s="20">
        <f t="shared" si="0"/>
        <v>90792.3</v>
      </c>
      <c r="L66" s="20" t="s">
        <v>196</v>
      </c>
      <c r="M66" s="15" t="s">
        <v>176</v>
      </c>
      <c r="N66" s="18" t="s">
        <v>170</v>
      </c>
    </row>
    <row r="67" spans="1:14" ht="15.75" thickBot="1" x14ac:dyDescent="0.3">
      <c r="A67" s="15" t="s">
        <v>63</v>
      </c>
      <c r="B67" s="16" t="s">
        <v>113</v>
      </c>
      <c r="C67" s="5">
        <v>52</v>
      </c>
      <c r="D67" s="17">
        <v>29529</v>
      </c>
      <c r="E67" s="18">
        <v>0</v>
      </c>
      <c r="F67" s="18" t="s">
        <v>147</v>
      </c>
      <c r="G67" s="18">
        <v>25</v>
      </c>
      <c r="H67" s="18">
        <v>81</v>
      </c>
      <c r="I67" s="18" t="s">
        <v>151</v>
      </c>
      <c r="J67" s="19">
        <v>28470.365999999998</v>
      </c>
      <c r="K67" s="20">
        <f t="shared" si="0"/>
        <v>108472.09445999999</v>
      </c>
      <c r="L67" s="20" t="s">
        <v>196</v>
      </c>
      <c r="M67" s="20" t="s">
        <v>176</v>
      </c>
      <c r="N67" s="18" t="s">
        <v>170</v>
      </c>
    </row>
    <row r="68" spans="1:14" ht="15.75" thickBot="1" x14ac:dyDescent="0.3">
      <c r="A68" s="15" t="s">
        <v>64</v>
      </c>
      <c r="B68" s="16" t="s">
        <v>113</v>
      </c>
      <c r="C68" s="5">
        <v>57</v>
      </c>
      <c r="D68" s="17">
        <v>29550</v>
      </c>
      <c r="E68" s="18">
        <v>0</v>
      </c>
      <c r="F68" s="18" t="s">
        <v>147</v>
      </c>
      <c r="G68" s="18">
        <v>21</v>
      </c>
      <c r="H68" s="18">
        <v>53</v>
      </c>
      <c r="I68" s="18" t="s">
        <v>151</v>
      </c>
      <c r="J68" s="20">
        <v>18248</v>
      </c>
      <c r="K68" s="20">
        <f t="shared" si="0"/>
        <v>69524.88</v>
      </c>
      <c r="L68" s="20" t="s">
        <v>196</v>
      </c>
      <c r="M68" s="20" t="s">
        <v>175</v>
      </c>
      <c r="N68" s="18" t="s">
        <v>170</v>
      </c>
    </row>
    <row r="69" spans="1:14" ht="15.75" thickBot="1" x14ac:dyDescent="0.3">
      <c r="A69" s="15" t="s">
        <v>65</v>
      </c>
      <c r="B69" s="16" t="s">
        <v>113</v>
      </c>
      <c r="C69" s="5">
        <v>57</v>
      </c>
      <c r="D69" s="17">
        <v>29550</v>
      </c>
      <c r="E69" s="18">
        <v>0</v>
      </c>
      <c r="F69" s="18" t="s">
        <v>147</v>
      </c>
      <c r="G69" s="18">
        <v>22</v>
      </c>
      <c r="H69" s="18">
        <v>65</v>
      </c>
      <c r="I69" s="18" t="s">
        <v>151</v>
      </c>
      <c r="J69" s="20">
        <v>22380</v>
      </c>
      <c r="K69" s="20">
        <f t="shared" si="0"/>
        <v>85267.8</v>
      </c>
      <c r="L69" s="20" t="s">
        <v>197</v>
      </c>
      <c r="M69" s="20" t="s">
        <v>175</v>
      </c>
      <c r="N69" s="18" t="s">
        <v>170</v>
      </c>
    </row>
    <row r="70" spans="1:14" ht="15.75" thickBot="1" x14ac:dyDescent="0.3">
      <c r="A70" s="15" t="s">
        <v>66</v>
      </c>
      <c r="B70" s="16" t="s">
        <v>113</v>
      </c>
      <c r="C70" s="5">
        <v>59</v>
      </c>
      <c r="D70" s="17">
        <v>29542</v>
      </c>
      <c r="E70" s="18">
        <v>0</v>
      </c>
      <c r="F70" s="18" t="s">
        <v>147</v>
      </c>
      <c r="G70" s="18">
        <v>25</v>
      </c>
      <c r="H70" s="18">
        <v>53</v>
      </c>
      <c r="I70" s="18" t="s">
        <v>151</v>
      </c>
      <c r="J70" s="20">
        <v>26818</v>
      </c>
      <c r="K70" s="20">
        <f t="shared" si="0"/>
        <v>102176.58</v>
      </c>
      <c r="L70" s="20" t="s">
        <v>196</v>
      </c>
      <c r="M70" s="20" t="s">
        <v>171</v>
      </c>
      <c r="N70" s="18" t="s">
        <v>170</v>
      </c>
    </row>
    <row r="71" spans="1:14" ht="15.75" thickBot="1" x14ac:dyDescent="0.3">
      <c r="A71" s="15" t="s">
        <v>207</v>
      </c>
      <c r="B71" s="16" t="s">
        <v>113</v>
      </c>
      <c r="C71" s="5">
        <v>59</v>
      </c>
      <c r="D71" s="17">
        <v>29542</v>
      </c>
      <c r="E71" s="18">
        <v>0</v>
      </c>
      <c r="F71" s="18" t="s">
        <v>147</v>
      </c>
      <c r="G71" s="18">
        <v>26</v>
      </c>
      <c r="H71" s="18">
        <v>75</v>
      </c>
      <c r="I71" s="18" t="s">
        <v>151</v>
      </c>
      <c r="J71" s="20">
        <v>37950</v>
      </c>
      <c r="K71" s="20">
        <f t="shared" si="0"/>
        <v>144589.5</v>
      </c>
      <c r="L71" s="20" t="s">
        <v>197</v>
      </c>
      <c r="M71" s="20" t="s">
        <v>171</v>
      </c>
      <c r="N71" s="18" t="s">
        <v>170</v>
      </c>
    </row>
    <row r="72" spans="1:14" ht="15.75" thickBot="1" x14ac:dyDescent="0.3">
      <c r="A72" s="15" t="s">
        <v>208</v>
      </c>
      <c r="B72" s="16" t="s">
        <v>113</v>
      </c>
      <c r="C72" s="5">
        <v>62</v>
      </c>
      <c r="D72" s="17">
        <v>28659</v>
      </c>
      <c r="E72" s="18">
        <v>0</v>
      </c>
      <c r="F72" s="18" t="s">
        <v>147</v>
      </c>
      <c r="G72" s="18">
        <v>39</v>
      </c>
      <c r="H72" s="18">
        <v>87</v>
      </c>
      <c r="I72" s="18" t="s">
        <v>151</v>
      </c>
      <c r="J72" s="19">
        <v>30579.281999999996</v>
      </c>
      <c r="K72" s="20">
        <f t="shared" si="0"/>
        <v>116507.06442</v>
      </c>
      <c r="L72" s="20" t="s">
        <v>196</v>
      </c>
      <c r="M72" s="20" t="s">
        <v>171</v>
      </c>
      <c r="N72" s="18" t="s">
        <v>170</v>
      </c>
    </row>
    <row r="73" spans="1:14" ht="15.75" thickBot="1" x14ac:dyDescent="0.3">
      <c r="A73" s="15" t="s">
        <v>209</v>
      </c>
      <c r="B73" s="16" t="s">
        <v>113</v>
      </c>
      <c r="C73" s="5">
        <v>72</v>
      </c>
      <c r="D73" s="17">
        <v>28645</v>
      </c>
      <c r="E73" s="18">
        <v>0</v>
      </c>
      <c r="F73" s="18" t="s">
        <v>147</v>
      </c>
      <c r="G73" s="18">
        <v>2</v>
      </c>
      <c r="H73" s="18">
        <v>170</v>
      </c>
      <c r="I73" s="18" t="s">
        <v>151</v>
      </c>
      <c r="J73" s="19">
        <v>75340.259999999995</v>
      </c>
      <c r="K73" s="20">
        <f t="shared" si="0"/>
        <v>287046.39059999998</v>
      </c>
      <c r="L73" s="20" t="s">
        <v>196</v>
      </c>
      <c r="M73" s="20" t="s">
        <v>171</v>
      </c>
      <c r="N73" s="18" t="s">
        <v>170</v>
      </c>
    </row>
    <row r="74" spans="1:14" ht="15.75" thickBot="1" x14ac:dyDescent="0.3">
      <c r="A74" s="15" t="s">
        <v>67</v>
      </c>
      <c r="B74" s="16" t="s">
        <v>113</v>
      </c>
      <c r="C74" s="5">
        <v>92</v>
      </c>
      <c r="D74" s="17">
        <v>28631</v>
      </c>
      <c r="E74" s="18">
        <v>0</v>
      </c>
      <c r="F74" s="18" t="s">
        <v>147</v>
      </c>
      <c r="G74" s="18">
        <v>41</v>
      </c>
      <c r="H74" s="18">
        <v>81</v>
      </c>
      <c r="I74" s="18" t="s">
        <v>151</v>
      </c>
      <c r="J74" s="19">
        <v>29708.207999999999</v>
      </c>
      <c r="K74" s="20">
        <f t="shared" si="0"/>
        <v>113188.27248</v>
      </c>
      <c r="L74" s="20" t="s">
        <v>196</v>
      </c>
      <c r="M74" s="20" t="s">
        <v>171</v>
      </c>
      <c r="N74" s="18" t="s">
        <v>170</v>
      </c>
    </row>
    <row r="75" spans="1:14" s="64" customFormat="1" ht="15.75" thickBot="1" x14ac:dyDescent="0.3">
      <c r="A75" s="15" t="s">
        <v>68</v>
      </c>
      <c r="B75" s="65" t="s">
        <v>114</v>
      </c>
      <c r="C75" s="59" t="s">
        <v>135</v>
      </c>
      <c r="D75" s="60">
        <v>28409</v>
      </c>
      <c r="E75" s="61">
        <v>0</v>
      </c>
      <c r="F75" s="18" t="s">
        <v>147</v>
      </c>
      <c r="G75" s="61">
        <v>49</v>
      </c>
      <c r="H75" s="61">
        <v>51</v>
      </c>
      <c r="I75" s="61" t="s">
        <v>151</v>
      </c>
      <c r="J75" s="62">
        <v>19611.899999999998</v>
      </c>
      <c r="K75" s="63">
        <f t="shared" si="0"/>
        <v>74721.338999999993</v>
      </c>
      <c r="L75" s="63" t="s">
        <v>199</v>
      </c>
      <c r="M75" s="63" t="s">
        <v>171</v>
      </c>
      <c r="N75" s="61" t="s">
        <v>187</v>
      </c>
    </row>
    <row r="76" spans="1:14" ht="15.75" thickBot="1" x14ac:dyDescent="0.3">
      <c r="A76" s="15" t="s">
        <v>69</v>
      </c>
      <c r="B76" s="36" t="s">
        <v>114</v>
      </c>
      <c r="C76" s="5">
        <v>4</v>
      </c>
      <c r="D76" s="17">
        <v>28455</v>
      </c>
      <c r="E76" s="18">
        <v>0</v>
      </c>
      <c r="F76" s="18" t="s">
        <v>147</v>
      </c>
      <c r="G76" s="18">
        <v>1</v>
      </c>
      <c r="H76" s="18">
        <v>39</v>
      </c>
      <c r="I76" s="18" t="s">
        <v>151</v>
      </c>
      <c r="J76" s="19">
        <v>12747.734999999999</v>
      </c>
      <c r="K76" s="20">
        <f t="shared" ref="K76:K110" si="3">J76*3*1.27</f>
        <v>48568.87034999999</v>
      </c>
      <c r="L76" s="20" t="s">
        <v>196</v>
      </c>
      <c r="M76" s="20" t="s">
        <v>175</v>
      </c>
      <c r="N76" s="18" t="s">
        <v>170</v>
      </c>
    </row>
    <row r="77" spans="1:14" ht="15.75" thickBot="1" x14ac:dyDescent="0.3">
      <c r="A77" s="15" t="s">
        <v>70</v>
      </c>
      <c r="B77" s="36" t="s">
        <v>114</v>
      </c>
      <c r="C77" s="5">
        <v>10</v>
      </c>
      <c r="D77" s="17">
        <v>28446</v>
      </c>
      <c r="E77" s="18">
        <v>0</v>
      </c>
      <c r="F77" s="18" t="s">
        <v>147</v>
      </c>
      <c r="G77" s="18">
        <v>2</v>
      </c>
      <c r="H77" s="18">
        <v>62</v>
      </c>
      <c r="I77" s="18" t="s">
        <v>151</v>
      </c>
      <c r="J77" s="19">
        <v>19160.232</v>
      </c>
      <c r="K77" s="20">
        <f t="shared" si="3"/>
        <v>73000.483919999999</v>
      </c>
      <c r="L77" s="20" t="s">
        <v>196</v>
      </c>
      <c r="M77" s="20" t="s">
        <v>176</v>
      </c>
      <c r="N77" s="18" t="s">
        <v>170</v>
      </c>
    </row>
    <row r="78" spans="1:14" ht="15.75" thickBot="1" x14ac:dyDescent="0.3">
      <c r="A78" s="15" t="s">
        <v>71</v>
      </c>
      <c r="B78" s="36" t="s">
        <v>114</v>
      </c>
      <c r="C78" s="5">
        <v>22</v>
      </c>
      <c r="D78" s="17">
        <v>28431</v>
      </c>
      <c r="E78" s="18">
        <v>0</v>
      </c>
      <c r="F78" s="18" t="s">
        <v>147</v>
      </c>
      <c r="G78" s="18">
        <v>2</v>
      </c>
      <c r="H78" s="18">
        <v>126</v>
      </c>
      <c r="I78" s="18" t="s">
        <v>151</v>
      </c>
      <c r="J78" s="19">
        <v>46426.715999999993</v>
      </c>
      <c r="K78" s="20">
        <f t="shared" si="3"/>
        <v>176885.78795999999</v>
      </c>
      <c r="L78" s="20" t="s">
        <v>196</v>
      </c>
      <c r="M78" s="20" t="s">
        <v>175</v>
      </c>
      <c r="N78" s="18" t="s">
        <v>188</v>
      </c>
    </row>
    <row r="79" spans="1:14" ht="15.75" thickBot="1" x14ac:dyDescent="0.3">
      <c r="A79" s="15" t="s">
        <v>72</v>
      </c>
      <c r="B79" s="36" t="s">
        <v>115</v>
      </c>
      <c r="C79" s="5">
        <v>10</v>
      </c>
      <c r="D79" s="17">
        <v>29293</v>
      </c>
      <c r="E79" s="18">
        <v>0</v>
      </c>
      <c r="F79" s="18" t="s">
        <v>147</v>
      </c>
      <c r="G79" s="18">
        <v>21</v>
      </c>
      <c r="H79" s="18">
        <v>190</v>
      </c>
      <c r="I79" s="18" t="s">
        <v>125</v>
      </c>
      <c r="J79" s="19">
        <v>46116.800000000003</v>
      </c>
      <c r="K79" s="20">
        <f t="shared" si="3"/>
        <v>175705.00800000003</v>
      </c>
      <c r="L79" s="20" t="s">
        <v>200</v>
      </c>
      <c r="M79" s="20" t="s">
        <v>171</v>
      </c>
      <c r="N79" s="18" t="s">
        <v>170</v>
      </c>
    </row>
    <row r="80" spans="1:14" ht="15.75" thickBot="1" x14ac:dyDescent="0.3">
      <c r="A80" s="15" t="s">
        <v>73</v>
      </c>
      <c r="B80" s="16" t="s">
        <v>116</v>
      </c>
      <c r="C80" s="5" t="s">
        <v>142</v>
      </c>
      <c r="D80" s="17">
        <v>29576</v>
      </c>
      <c r="E80" s="18">
        <v>0</v>
      </c>
      <c r="F80" s="18" t="s">
        <v>147</v>
      </c>
      <c r="G80" s="18">
        <v>2</v>
      </c>
      <c r="H80" s="18">
        <v>100</v>
      </c>
      <c r="I80" s="38" t="s">
        <v>151</v>
      </c>
      <c r="J80" s="19">
        <v>41431.199999999997</v>
      </c>
      <c r="K80" s="20">
        <f t="shared" si="3"/>
        <v>157852.872</v>
      </c>
      <c r="L80" s="20" t="s">
        <v>196</v>
      </c>
      <c r="M80" s="20" t="s">
        <v>190</v>
      </c>
      <c r="N80" s="18" t="s">
        <v>170</v>
      </c>
    </row>
    <row r="81" spans="1:17" ht="15.75" thickBot="1" x14ac:dyDescent="0.3">
      <c r="A81" s="15" t="s">
        <v>74</v>
      </c>
      <c r="B81" s="16" t="s">
        <v>116</v>
      </c>
      <c r="C81" s="5">
        <v>12</v>
      </c>
      <c r="D81" s="17">
        <v>29566</v>
      </c>
      <c r="E81" s="18">
        <v>0</v>
      </c>
      <c r="F81" s="18" t="s">
        <v>147</v>
      </c>
      <c r="G81" s="18">
        <v>17</v>
      </c>
      <c r="H81" s="18">
        <v>90</v>
      </c>
      <c r="I81" s="18" t="s">
        <v>151</v>
      </c>
      <c r="J81" s="19">
        <v>31633.739999999998</v>
      </c>
      <c r="K81" s="20">
        <f t="shared" si="3"/>
        <v>120524.5494</v>
      </c>
      <c r="L81" s="20" t="s">
        <v>196</v>
      </c>
      <c r="M81" s="20" t="s">
        <v>171</v>
      </c>
      <c r="N81" s="18" t="s">
        <v>170</v>
      </c>
    </row>
    <row r="82" spans="1:17" ht="15.75" thickBot="1" x14ac:dyDescent="0.3">
      <c r="A82" s="15" t="s">
        <v>75</v>
      </c>
      <c r="B82" s="16" t="s">
        <v>116</v>
      </c>
      <c r="C82" s="5">
        <v>17</v>
      </c>
      <c r="D82" s="17">
        <v>29582</v>
      </c>
      <c r="E82" s="18">
        <v>0</v>
      </c>
      <c r="F82" s="18" t="s">
        <v>147</v>
      </c>
      <c r="G82" s="18">
        <v>1</v>
      </c>
      <c r="H82" s="18">
        <v>123</v>
      </c>
      <c r="I82" s="18" t="s">
        <v>151</v>
      </c>
      <c r="J82" s="20">
        <v>33960</v>
      </c>
      <c r="K82" s="20">
        <f t="shared" si="3"/>
        <v>129387.6</v>
      </c>
      <c r="L82" s="20" t="s">
        <v>197</v>
      </c>
      <c r="M82" s="20" t="s">
        <v>176</v>
      </c>
      <c r="N82" s="18" t="s">
        <v>170</v>
      </c>
    </row>
    <row r="83" spans="1:17" ht="15.75" thickBot="1" x14ac:dyDescent="0.3">
      <c r="A83" s="15" t="s">
        <v>76</v>
      </c>
      <c r="B83" s="16" t="s">
        <v>116</v>
      </c>
      <c r="C83" s="5">
        <v>28</v>
      </c>
      <c r="D83" s="17">
        <v>28610</v>
      </c>
      <c r="E83" s="18">
        <v>0</v>
      </c>
      <c r="F83" s="18" t="s">
        <v>147</v>
      </c>
      <c r="G83" s="18">
        <v>42</v>
      </c>
      <c r="H83" s="18">
        <v>133</v>
      </c>
      <c r="I83" s="18" t="s">
        <v>151</v>
      </c>
      <c r="J83" s="20">
        <v>33649</v>
      </c>
      <c r="K83" s="20">
        <f t="shared" si="3"/>
        <v>128202.69</v>
      </c>
      <c r="L83" s="20" t="s">
        <v>195</v>
      </c>
      <c r="M83" s="20" t="s">
        <v>175</v>
      </c>
      <c r="N83" s="18" t="s">
        <v>170</v>
      </c>
    </row>
    <row r="84" spans="1:17" ht="15.75" thickBot="1" x14ac:dyDescent="0.3">
      <c r="A84" s="15" t="s">
        <v>77</v>
      </c>
      <c r="B84" s="16" t="s">
        <v>116</v>
      </c>
      <c r="C84" s="5">
        <v>34</v>
      </c>
      <c r="D84" s="17">
        <v>28591</v>
      </c>
      <c r="E84" s="18">
        <v>0</v>
      </c>
      <c r="F84" s="18" t="s">
        <v>147</v>
      </c>
      <c r="G84" s="18">
        <v>1</v>
      </c>
      <c r="H84" s="18">
        <v>117</v>
      </c>
      <c r="I84" s="18" t="s">
        <v>151</v>
      </c>
      <c r="J84" s="20">
        <v>35650</v>
      </c>
      <c r="K84" s="20">
        <f t="shared" si="3"/>
        <v>135826.5</v>
      </c>
      <c r="L84" s="20" t="s">
        <v>195</v>
      </c>
      <c r="M84" s="20" t="s">
        <v>172</v>
      </c>
      <c r="N84" s="18" t="s">
        <v>170</v>
      </c>
    </row>
    <row r="85" spans="1:17" ht="15.75" thickBot="1" x14ac:dyDescent="0.3">
      <c r="A85" s="15" t="s">
        <v>210</v>
      </c>
      <c r="B85" s="16" t="s">
        <v>117</v>
      </c>
      <c r="C85" s="5">
        <v>17</v>
      </c>
      <c r="D85" s="17">
        <v>29447</v>
      </c>
      <c r="E85" s="18">
        <v>0</v>
      </c>
      <c r="F85" s="18" t="s">
        <v>147</v>
      </c>
      <c r="G85" s="18">
        <v>2</v>
      </c>
      <c r="H85" s="18">
        <v>67</v>
      </c>
      <c r="I85" s="18" t="s">
        <v>90</v>
      </c>
      <c r="J85" s="19">
        <v>42744.659999999996</v>
      </c>
      <c r="K85" s="20">
        <f t="shared" si="3"/>
        <v>162857.15459999998</v>
      </c>
      <c r="L85" s="20" t="s">
        <v>195</v>
      </c>
      <c r="M85" s="20" t="s">
        <v>171</v>
      </c>
      <c r="N85" s="37" t="s">
        <v>170</v>
      </c>
    </row>
    <row r="86" spans="1:17" ht="15.75" thickBot="1" x14ac:dyDescent="0.3">
      <c r="A86" s="15" t="s">
        <v>78</v>
      </c>
      <c r="B86" s="16" t="s">
        <v>117</v>
      </c>
      <c r="C86" s="5">
        <v>23</v>
      </c>
      <c r="D86" s="17">
        <v>29485</v>
      </c>
      <c r="E86" s="18">
        <v>0</v>
      </c>
      <c r="F86" s="18" t="s">
        <v>147</v>
      </c>
      <c r="G86" s="18">
        <v>2</v>
      </c>
      <c r="H86" s="18">
        <v>70</v>
      </c>
      <c r="I86" s="18" t="s">
        <v>90</v>
      </c>
      <c r="J86" s="19">
        <v>40937.050000000003</v>
      </c>
      <c r="K86" s="20">
        <f t="shared" si="3"/>
        <v>155970.16050000003</v>
      </c>
      <c r="L86" s="20" t="s">
        <v>196</v>
      </c>
      <c r="M86" s="20" t="s">
        <v>171</v>
      </c>
      <c r="N86" s="18" t="s">
        <v>170</v>
      </c>
    </row>
    <row r="87" spans="1:17" ht="24" customHeight="1" thickBot="1" x14ac:dyDescent="0.3">
      <c r="A87" s="15" t="s">
        <v>79</v>
      </c>
      <c r="B87" s="16" t="s">
        <v>117</v>
      </c>
      <c r="C87" s="5" t="s">
        <v>129</v>
      </c>
      <c r="D87" s="17">
        <v>29484</v>
      </c>
      <c r="E87" s="18">
        <v>0</v>
      </c>
      <c r="F87" s="18" t="s">
        <v>147</v>
      </c>
      <c r="G87" s="18">
        <v>1</v>
      </c>
      <c r="H87" s="18">
        <v>56</v>
      </c>
      <c r="I87" s="18" t="s">
        <v>90</v>
      </c>
      <c r="J87" s="19">
        <v>42872.255999999994</v>
      </c>
      <c r="K87" s="81">
        <f t="shared" ref="K87:K88" si="4">SUM(J87*1.27*3)</f>
        <v>163343.29535999999</v>
      </c>
      <c r="L87" s="20" t="s">
        <v>196</v>
      </c>
      <c r="M87" s="20" t="s">
        <v>176</v>
      </c>
      <c r="N87" s="18" t="s">
        <v>170</v>
      </c>
      <c r="P87" s="47"/>
      <c r="Q87" s="48"/>
    </row>
    <row r="88" spans="1:17" ht="26.25" thickBot="1" x14ac:dyDescent="0.3">
      <c r="A88" s="15" t="s">
        <v>80</v>
      </c>
      <c r="B88" s="16" t="s">
        <v>117</v>
      </c>
      <c r="C88" s="5" t="s">
        <v>215</v>
      </c>
      <c r="D88" s="17">
        <v>29517</v>
      </c>
      <c r="E88" s="18">
        <v>0</v>
      </c>
      <c r="F88" s="18" t="s">
        <v>147</v>
      </c>
      <c r="G88" s="18">
        <v>2</v>
      </c>
      <c r="H88" s="18">
        <v>56</v>
      </c>
      <c r="I88" s="49" t="s">
        <v>125</v>
      </c>
      <c r="J88" s="19">
        <v>27848</v>
      </c>
      <c r="K88" s="81">
        <f t="shared" si="4"/>
        <v>106100.88</v>
      </c>
      <c r="L88" s="78" t="s">
        <v>242</v>
      </c>
      <c r="M88" s="20" t="s">
        <v>175</v>
      </c>
      <c r="N88" s="18" t="s">
        <v>170</v>
      </c>
      <c r="P88" s="47"/>
      <c r="Q88" s="48"/>
    </row>
    <row r="89" spans="1:17" ht="15.75" thickBot="1" x14ac:dyDescent="0.3">
      <c r="A89" s="15" t="s">
        <v>81</v>
      </c>
      <c r="B89" s="16" t="s">
        <v>118</v>
      </c>
      <c r="C89" s="5">
        <v>27</v>
      </c>
      <c r="D89" s="17">
        <v>28685</v>
      </c>
      <c r="E89" s="18">
        <v>0</v>
      </c>
      <c r="F89" s="18" t="s">
        <v>147</v>
      </c>
      <c r="G89" s="18">
        <v>1</v>
      </c>
      <c r="H89" s="18">
        <v>114</v>
      </c>
      <c r="I89" s="18" t="s">
        <v>125</v>
      </c>
      <c r="J89" s="79">
        <v>37253.375999999997</v>
      </c>
      <c r="K89" s="80">
        <f t="shared" si="3"/>
        <v>141935.36256000001</v>
      </c>
      <c r="L89" s="20" t="s">
        <v>196</v>
      </c>
      <c r="M89" s="20" t="s">
        <v>172</v>
      </c>
      <c r="N89" s="18" t="s">
        <v>170</v>
      </c>
    </row>
    <row r="90" spans="1:17" ht="15.75" thickBot="1" x14ac:dyDescent="0.3">
      <c r="A90" s="15" t="s">
        <v>82</v>
      </c>
      <c r="B90" s="16" t="s">
        <v>118</v>
      </c>
      <c r="C90" s="5">
        <v>33</v>
      </c>
      <c r="D90" s="17">
        <v>28637</v>
      </c>
      <c r="E90" s="18">
        <v>0</v>
      </c>
      <c r="F90" s="18" t="s">
        <v>147</v>
      </c>
      <c r="G90" s="18">
        <v>1</v>
      </c>
      <c r="H90" s="18">
        <v>83</v>
      </c>
      <c r="I90" s="18" t="s">
        <v>151</v>
      </c>
      <c r="J90" s="20">
        <v>33325</v>
      </c>
      <c r="K90" s="20">
        <f t="shared" si="3"/>
        <v>126968.25</v>
      </c>
      <c r="L90" s="20" t="s">
        <v>196</v>
      </c>
      <c r="M90" s="20" t="s">
        <v>176</v>
      </c>
      <c r="N90" s="18" t="s">
        <v>170</v>
      </c>
    </row>
    <row r="91" spans="1:17" ht="15.75" thickBot="1" x14ac:dyDescent="0.3">
      <c r="A91" s="15" t="s">
        <v>83</v>
      </c>
      <c r="B91" s="16" t="s">
        <v>118</v>
      </c>
      <c r="C91" s="5">
        <v>33</v>
      </c>
      <c r="D91" s="17">
        <v>28637</v>
      </c>
      <c r="E91" s="18">
        <v>0</v>
      </c>
      <c r="F91" s="18" t="s">
        <v>147</v>
      </c>
      <c r="G91" s="18">
        <v>2</v>
      </c>
      <c r="H91" s="18">
        <v>86</v>
      </c>
      <c r="I91" s="18" t="s">
        <v>151</v>
      </c>
      <c r="J91" s="20">
        <v>52030</v>
      </c>
      <c r="K91" s="20">
        <f t="shared" si="3"/>
        <v>198234.3</v>
      </c>
      <c r="L91" s="20" t="s">
        <v>196</v>
      </c>
      <c r="M91" s="20" t="s">
        <v>176</v>
      </c>
      <c r="N91" s="18" t="s">
        <v>170</v>
      </c>
    </row>
    <row r="92" spans="1:17" ht="15.75" thickBot="1" x14ac:dyDescent="0.3">
      <c r="A92" s="15" t="s">
        <v>84</v>
      </c>
      <c r="B92" s="16" t="s">
        <v>118</v>
      </c>
      <c r="C92" s="5" t="s">
        <v>143</v>
      </c>
      <c r="D92" s="17">
        <v>28577</v>
      </c>
      <c r="E92" s="18">
        <v>0</v>
      </c>
      <c r="F92" s="18" t="s">
        <v>147</v>
      </c>
      <c r="G92" s="18">
        <v>1</v>
      </c>
      <c r="H92" s="18">
        <v>70</v>
      </c>
      <c r="I92" s="18" t="s">
        <v>151</v>
      </c>
      <c r="J92" s="20">
        <v>22099</v>
      </c>
      <c r="K92" s="20">
        <f t="shared" si="3"/>
        <v>84197.19</v>
      </c>
      <c r="L92" s="20" t="s">
        <v>197</v>
      </c>
      <c r="M92" s="20" t="s">
        <v>169</v>
      </c>
      <c r="N92" s="18" t="s">
        <v>170</v>
      </c>
    </row>
    <row r="93" spans="1:17" ht="15.75" thickBot="1" x14ac:dyDescent="0.3">
      <c r="A93" s="15" t="s">
        <v>85</v>
      </c>
      <c r="B93" s="36" t="s">
        <v>119</v>
      </c>
      <c r="C93" s="5">
        <v>44</v>
      </c>
      <c r="D93" s="17">
        <v>28530</v>
      </c>
      <c r="E93" s="18">
        <v>0</v>
      </c>
      <c r="F93" s="18" t="s">
        <v>147</v>
      </c>
      <c r="G93" s="18">
        <v>1</v>
      </c>
      <c r="H93" s="18">
        <v>202</v>
      </c>
      <c r="I93" s="18" t="s">
        <v>151</v>
      </c>
      <c r="J93" s="19">
        <v>50420.412000000004</v>
      </c>
      <c r="K93" s="20">
        <f t="shared" si="3"/>
        <v>192101.76972000001</v>
      </c>
      <c r="L93" s="20" t="s">
        <v>196</v>
      </c>
      <c r="M93" s="20" t="s">
        <v>171</v>
      </c>
      <c r="N93" s="18" t="s">
        <v>170</v>
      </c>
    </row>
    <row r="94" spans="1:17" ht="26.25" thickBot="1" x14ac:dyDescent="0.3">
      <c r="A94" s="15" t="s">
        <v>86</v>
      </c>
      <c r="B94" s="16" t="s">
        <v>118</v>
      </c>
      <c r="C94" s="5" t="s">
        <v>144</v>
      </c>
      <c r="D94" s="17">
        <v>28442</v>
      </c>
      <c r="E94" s="18">
        <v>0</v>
      </c>
      <c r="F94" s="18" t="s">
        <v>147</v>
      </c>
      <c r="G94" s="18">
        <v>1</v>
      </c>
      <c r="H94" s="18">
        <v>82</v>
      </c>
      <c r="I94" s="18" t="s">
        <v>151</v>
      </c>
      <c r="J94" s="20">
        <v>38786</v>
      </c>
      <c r="K94" s="20">
        <f t="shared" si="3"/>
        <v>147774.66</v>
      </c>
      <c r="L94" s="39" t="s">
        <v>201</v>
      </c>
      <c r="M94" s="20" t="s">
        <v>175</v>
      </c>
      <c r="N94" s="18" t="s">
        <v>170</v>
      </c>
    </row>
    <row r="95" spans="1:17" ht="15.75" thickBot="1" x14ac:dyDescent="0.3">
      <c r="A95" s="15" t="s">
        <v>87</v>
      </c>
      <c r="B95" s="16" t="s">
        <v>118</v>
      </c>
      <c r="C95" s="5" t="s">
        <v>144</v>
      </c>
      <c r="D95" s="17">
        <v>28442</v>
      </c>
      <c r="E95" s="18">
        <v>0</v>
      </c>
      <c r="F95" s="18" t="s">
        <v>147</v>
      </c>
      <c r="G95" s="18">
        <v>2</v>
      </c>
      <c r="H95" s="18">
        <v>78</v>
      </c>
      <c r="I95" s="18" t="s">
        <v>151</v>
      </c>
      <c r="J95" s="20">
        <v>36894</v>
      </c>
      <c r="K95" s="20">
        <f t="shared" si="3"/>
        <v>140566.14000000001</v>
      </c>
      <c r="L95" s="20" t="s">
        <v>197</v>
      </c>
      <c r="M95" s="20" t="s">
        <v>175</v>
      </c>
      <c r="N95" s="18" t="s">
        <v>170</v>
      </c>
    </row>
    <row r="96" spans="1:17" ht="26.25" thickBot="1" x14ac:dyDescent="0.3">
      <c r="A96" s="15" t="s">
        <v>88</v>
      </c>
      <c r="B96" s="36" t="s">
        <v>120</v>
      </c>
      <c r="C96" s="5">
        <v>61</v>
      </c>
      <c r="D96" s="17">
        <v>28389</v>
      </c>
      <c r="E96" s="18">
        <v>0</v>
      </c>
      <c r="F96" s="18" t="s">
        <v>147</v>
      </c>
      <c r="G96" s="18">
        <v>2</v>
      </c>
      <c r="H96" s="18">
        <v>42</v>
      </c>
      <c r="I96" s="18" t="s">
        <v>151</v>
      </c>
      <c r="J96" s="19">
        <v>19041.371999999999</v>
      </c>
      <c r="K96" s="20">
        <f t="shared" si="3"/>
        <v>72547.62732</v>
      </c>
      <c r="L96" s="20" t="s">
        <v>196</v>
      </c>
      <c r="M96" s="20" t="s">
        <v>171</v>
      </c>
      <c r="N96" s="18" t="s">
        <v>170</v>
      </c>
    </row>
    <row r="97" spans="1:17" ht="15.75" thickBot="1" x14ac:dyDescent="0.3">
      <c r="A97" s="15" t="s">
        <v>89</v>
      </c>
      <c r="B97" s="16" t="s">
        <v>121</v>
      </c>
      <c r="C97" s="5">
        <v>12</v>
      </c>
      <c r="D97" s="17">
        <v>28416</v>
      </c>
      <c r="E97" s="18">
        <v>0</v>
      </c>
      <c r="F97" s="18" t="s">
        <v>147</v>
      </c>
      <c r="G97" s="18">
        <v>40.409999999999997</v>
      </c>
      <c r="H97" s="18" t="s">
        <v>162</v>
      </c>
      <c r="I97" s="18" t="s">
        <v>165</v>
      </c>
      <c r="J97" s="19">
        <v>122920.31999999999</v>
      </c>
      <c r="K97" s="20">
        <f t="shared" si="3"/>
        <v>468326.41919999995</v>
      </c>
      <c r="L97" s="20" t="s">
        <v>195</v>
      </c>
      <c r="M97" s="20" t="s">
        <v>169</v>
      </c>
      <c r="N97" s="18" t="s">
        <v>170</v>
      </c>
    </row>
    <row r="98" spans="1:17" s="64" customFormat="1" ht="15.75" thickBot="1" x14ac:dyDescent="0.3">
      <c r="A98" s="15" t="s">
        <v>222</v>
      </c>
      <c r="B98" s="58" t="s">
        <v>121</v>
      </c>
      <c r="C98" s="59" t="s">
        <v>133</v>
      </c>
      <c r="D98" s="60">
        <v>28878</v>
      </c>
      <c r="E98" s="61">
        <v>0</v>
      </c>
      <c r="F98" s="18" t="s">
        <v>147</v>
      </c>
      <c r="G98" s="61">
        <v>8</v>
      </c>
      <c r="H98" s="61">
        <v>27</v>
      </c>
      <c r="I98" s="61" t="s">
        <v>165</v>
      </c>
      <c r="J98" s="62">
        <v>42831.838080000001</v>
      </c>
      <c r="K98" s="63">
        <f t="shared" si="3"/>
        <v>163189.30308480002</v>
      </c>
      <c r="L98" s="63" t="s">
        <v>197</v>
      </c>
      <c r="M98" s="61" t="s">
        <v>191</v>
      </c>
      <c r="N98" s="61" t="s">
        <v>180</v>
      </c>
    </row>
    <row r="99" spans="1:17" s="64" customFormat="1" ht="15.75" thickBot="1" x14ac:dyDescent="0.3">
      <c r="A99" s="15" t="s">
        <v>223</v>
      </c>
      <c r="B99" s="58" t="s">
        <v>121</v>
      </c>
      <c r="C99" s="59">
        <v>30</v>
      </c>
      <c r="D99" s="60">
        <v>28885</v>
      </c>
      <c r="E99" s="61">
        <v>0</v>
      </c>
      <c r="F99" s="18" t="s">
        <v>147</v>
      </c>
      <c r="G99" s="61">
        <v>24</v>
      </c>
      <c r="H99" s="61">
        <v>172</v>
      </c>
      <c r="I99" s="66" t="s">
        <v>165</v>
      </c>
      <c r="J99" s="62">
        <v>431831.32740000007</v>
      </c>
      <c r="K99" s="63">
        <f t="shared" si="3"/>
        <v>1645277.3573940003</v>
      </c>
      <c r="L99" s="63" t="s">
        <v>196</v>
      </c>
      <c r="M99" s="61" t="s">
        <v>181</v>
      </c>
      <c r="N99" s="61" t="s">
        <v>189</v>
      </c>
    </row>
    <row r="100" spans="1:17" s="64" customFormat="1" ht="26.25" thickBot="1" x14ac:dyDescent="0.3">
      <c r="A100" s="15" t="s">
        <v>231</v>
      </c>
      <c r="B100" s="58" t="s">
        <v>121</v>
      </c>
      <c r="C100" s="59" t="s">
        <v>215</v>
      </c>
      <c r="D100" s="60">
        <v>28853</v>
      </c>
      <c r="E100" s="61">
        <v>0</v>
      </c>
      <c r="F100" s="18" t="s">
        <v>147</v>
      </c>
      <c r="G100" s="61">
        <v>16</v>
      </c>
      <c r="H100" s="61">
        <v>6</v>
      </c>
      <c r="I100" s="66" t="s">
        <v>165</v>
      </c>
      <c r="J100" s="62">
        <v>12523.559999999998</v>
      </c>
      <c r="K100" s="63">
        <v>47714.763599999991</v>
      </c>
      <c r="L100" s="63" t="s">
        <v>216</v>
      </c>
      <c r="M100" s="67" t="s">
        <v>175</v>
      </c>
      <c r="N100" s="61" t="s">
        <v>189</v>
      </c>
      <c r="P100" s="68"/>
      <c r="Q100" s="69"/>
    </row>
    <row r="101" spans="1:17" s="64" customFormat="1" ht="15.75" thickBot="1" x14ac:dyDescent="0.3">
      <c r="A101" s="15" t="s">
        <v>232</v>
      </c>
      <c r="B101" s="58" t="s">
        <v>121</v>
      </c>
      <c r="C101" s="59">
        <v>33</v>
      </c>
      <c r="D101" s="60">
        <v>28852</v>
      </c>
      <c r="E101" s="61">
        <v>0</v>
      </c>
      <c r="F101" s="18" t="s">
        <v>147</v>
      </c>
      <c r="G101" s="61">
        <v>43</v>
      </c>
      <c r="H101" s="61">
        <v>212</v>
      </c>
      <c r="I101" s="61" t="s">
        <v>165</v>
      </c>
      <c r="J101" s="62">
        <v>208234.88000000003</v>
      </c>
      <c r="K101" s="63">
        <f t="shared" si="3"/>
        <v>793374.89280000015</v>
      </c>
      <c r="L101" s="63" t="s">
        <v>197</v>
      </c>
      <c r="M101" s="63" t="s">
        <v>175</v>
      </c>
      <c r="N101" s="61" t="s">
        <v>170</v>
      </c>
    </row>
    <row r="102" spans="1:17" s="64" customFormat="1" ht="15.75" thickBot="1" x14ac:dyDescent="0.3">
      <c r="A102" s="15" t="s">
        <v>233</v>
      </c>
      <c r="B102" s="58" t="s">
        <v>121</v>
      </c>
      <c r="C102" s="59">
        <v>39</v>
      </c>
      <c r="D102" s="60">
        <v>28849</v>
      </c>
      <c r="E102" s="61">
        <v>0</v>
      </c>
      <c r="F102" s="18" t="s">
        <v>147</v>
      </c>
      <c r="G102" s="61">
        <v>57</v>
      </c>
      <c r="H102" s="61">
        <v>173</v>
      </c>
      <c r="I102" s="61" t="s">
        <v>165</v>
      </c>
      <c r="J102" s="62">
        <v>242753.6</v>
      </c>
      <c r="K102" s="63">
        <f t="shared" si="3"/>
        <v>924891.21600000001</v>
      </c>
      <c r="L102" s="63" t="s">
        <v>197</v>
      </c>
      <c r="M102" s="63" t="s">
        <v>175</v>
      </c>
      <c r="N102" s="61" t="s">
        <v>170</v>
      </c>
    </row>
    <row r="103" spans="1:17" s="64" customFormat="1" ht="15.75" thickBot="1" x14ac:dyDescent="0.3">
      <c r="A103" s="15" t="s">
        <v>234</v>
      </c>
      <c r="B103" s="70" t="s">
        <v>121</v>
      </c>
      <c r="C103" s="59" t="s">
        <v>145</v>
      </c>
      <c r="D103" s="71">
        <v>28891</v>
      </c>
      <c r="E103" s="72">
        <v>0</v>
      </c>
      <c r="F103" s="18" t="s">
        <v>147</v>
      </c>
      <c r="G103" s="72">
        <v>48</v>
      </c>
      <c r="H103" s="72">
        <v>90</v>
      </c>
      <c r="I103" s="72" t="s">
        <v>165</v>
      </c>
      <c r="J103" s="73">
        <v>104187.6</v>
      </c>
      <c r="K103" s="63">
        <f t="shared" si="3"/>
        <v>396954.75600000005</v>
      </c>
      <c r="L103" s="63" t="s">
        <v>197</v>
      </c>
      <c r="M103" s="63" t="s">
        <v>169</v>
      </c>
      <c r="N103" s="61" t="s">
        <v>170</v>
      </c>
    </row>
    <row r="104" spans="1:17" s="64" customFormat="1" ht="26.25" thickBot="1" x14ac:dyDescent="0.3">
      <c r="A104" s="15" t="s">
        <v>235</v>
      </c>
      <c r="B104" s="70" t="s">
        <v>122</v>
      </c>
      <c r="C104" s="59" t="s">
        <v>141</v>
      </c>
      <c r="D104" s="71">
        <v>28830</v>
      </c>
      <c r="E104" s="72">
        <v>0</v>
      </c>
      <c r="F104" s="18" t="s">
        <v>147</v>
      </c>
      <c r="G104" s="72">
        <v>2.2999999999999998</v>
      </c>
      <c r="H104" s="72" t="s">
        <v>163</v>
      </c>
      <c r="I104" s="72" t="s">
        <v>125</v>
      </c>
      <c r="J104" s="73">
        <v>113806.08</v>
      </c>
      <c r="K104" s="63">
        <f t="shared" si="3"/>
        <v>433601.16479999997</v>
      </c>
      <c r="L104" s="63" t="s">
        <v>196</v>
      </c>
      <c r="M104" s="74" t="s">
        <v>225</v>
      </c>
      <c r="N104" s="72" t="s">
        <v>170</v>
      </c>
    </row>
    <row r="105" spans="1:17" ht="15.75" thickBot="1" x14ac:dyDescent="0.3">
      <c r="A105" s="15" t="s">
        <v>236</v>
      </c>
      <c r="B105" s="16" t="s">
        <v>121</v>
      </c>
      <c r="C105" s="5" t="s">
        <v>146</v>
      </c>
      <c r="D105" s="17">
        <v>28897</v>
      </c>
      <c r="E105" s="18">
        <v>0</v>
      </c>
      <c r="F105" s="18" t="s">
        <v>147</v>
      </c>
      <c r="G105" s="18">
        <v>30</v>
      </c>
      <c r="H105" s="18">
        <v>82</v>
      </c>
      <c r="I105" s="18" t="s">
        <v>166</v>
      </c>
      <c r="J105" s="19">
        <v>130883.48000000001</v>
      </c>
      <c r="K105" s="20">
        <f t="shared" si="3"/>
        <v>498666.05880000006</v>
      </c>
      <c r="L105" s="20" t="s">
        <v>197</v>
      </c>
      <c r="M105" s="25" t="s">
        <v>171</v>
      </c>
      <c r="N105" s="24" t="s">
        <v>170</v>
      </c>
    </row>
    <row r="106" spans="1:17" ht="15.75" thickBot="1" x14ac:dyDescent="0.3">
      <c r="A106" s="15" t="s">
        <v>237</v>
      </c>
      <c r="B106" s="16" t="s">
        <v>121</v>
      </c>
      <c r="C106" s="5">
        <v>54</v>
      </c>
      <c r="D106" s="17">
        <v>28898</v>
      </c>
      <c r="E106" s="18">
        <v>0</v>
      </c>
      <c r="F106" s="18" t="s">
        <v>147</v>
      </c>
      <c r="G106" s="18">
        <v>1</v>
      </c>
      <c r="H106" s="18">
        <v>197</v>
      </c>
      <c r="I106" s="18" t="s">
        <v>165</v>
      </c>
      <c r="J106" s="19">
        <v>245331.97999999998</v>
      </c>
      <c r="K106" s="20">
        <f t="shared" si="3"/>
        <v>934714.84379999992</v>
      </c>
      <c r="L106" s="20" t="s">
        <v>202</v>
      </c>
      <c r="M106" s="20" t="s">
        <v>192</v>
      </c>
      <c r="N106" s="18" t="s">
        <v>170</v>
      </c>
    </row>
    <row r="107" spans="1:17" ht="15.75" thickBot="1" x14ac:dyDescent="0.3">
      <c r="A107" s="15" t="s">
        <v>238</v>
      </c>
      <c r="B107" s="16" t="s">
        <v>123</v>
      </c>
      <c r="C107" s="5">
        <v>33</v>
      </c>
      <c r="D107" s="17">
        <v>29497</v>
      </c>
      <c r="E107" s="18">
        <v>0</v>
      </c>
      <c r="F107" s="18" t="s">
        <v>147</v>
      </c>
      <c r="G107" s="18">
        <v>2</v>
      </c>
      <c r="H107" s="18">
        <v>93</v>
      </c>
      <c r="I107" s="18" t="s">
        <v>90</v>
      </c>
      <c r="J107" s="19">
        <v>57213.135000000002</v>
      </c>
      <c r="K107" s="20">
        <f t="shared" si="3"/>
        <v>217982.04435000001</v>
      </c>
      <c r="L107" s="20" t="s">
        <v>197</v>
      </c>
      <c r="M107" s="15" t="s">
        <v>171</v>
      </c>
      <c r="N107" s="18" t="s">
        <v>170</v>
      </c>
    </row>
    <row r="108" spans="1:17" ht="15.75" thickBot="1" x14ac:dyDescent="0.3">
      <c r="A108" s="15" t="s">
        <v>239</v>
      </c>
      <c r="B108" s="16" t="s">
        <v>123</v>
      </c>
      <c r="C108" s="5">
        <v>64</v>
      </c>
      <c r="D108" s="17">
        <v>28725</v>
      </c>
      <c r="E108" s="18">
        <v>0</v>
      </c>
      <c r="F108" s="18" t="s">
        <v>147</v>
      </c>
      <c r="G108" s="18">
        <v>1</v>
      </c>
      <c r="H108" s="18">
        <v>148</v>
      </c>
      <c r="I108" s="18" t="s">
        <v>125</v>
      </c>
      <c r="J108" s="19">
        <v>49941.119999999995</v>
      </c>
      <c r="K108" s="20">
        <f t="shared" si="3"/>
        <v>190275.6672</v>
      </c>
      <c r="L108" s="20" t="s">
        <v>197</v>
      </c>
      <c r="M108" s="20" t="s">
        <v>169</v>
      </c>
      <c r="N108" s="18" t="s">
        <v>170</v>
      </c>
    </row>
    <row r="109" spans="1:17" ht="15.75" thickBot="1" x14ac:dyDescent="0.3">
      <c r="A109" s="15" t="s">
        <v>247</v>
      </c>
      <c r="B109" s="16" t="s">
        <v>124</v>
      </c>
      <c r="C109" s="5">
        <v>14</v>
      </c>
      <c r="D109" s="17">
        <v>28944</v>
      </c>
      <c r="E109" s="18">
        <v>0</v>
      </c>
      <c r="F109" s="18" t="s">
        <v>147</v>
      </c>
      <c r="G109" s="18">
        <v>38</v>
      </c>
      <c r="H109" s="18">
        <v>128</v>
      </c>
      <c r="I109" s="18" t="s">
        <v>125</v>
      </c>
      <c r="J109" s="19">
        <v>61833.215999999993</v>
      </c>
      <c r="K109" s="20">
        <f t="shared" si="3"/>
        <v>235584.55295999997</v>
      </c>
      <c r="L109" s="20" t="s">
        <v>196</v>
      </c>
      <c r="M109" s="20" t="s">
        <v>171</v>
      </c>
      <c r="N109" s="18" t="s">
        <v>170</v>
      </c>
    </row>
    <row r="110" spans="1:17" ht="15.75" thickBot="1" x14ac:dyDescent="0.3">
      <c r="A110" s="15" t="s">
        <v>248</v>
      </c>
      <c r="B110" s="16" t="s">
        <v>124</v>
      </c>
      <c r="C110" s="5">
        <v>17</v>
      </c>
      <c r="D110" s="17">
        <v>28951</v>
      </c>
      <c r="E110" s="18">
        <v>0</v>
      </c>
      <c r="F110" s="18" t="s">
        <v>147</v>
      </c>
      <c r="G110" s="18">
        <v>1</v>
      </c>
      <c r="H110" s="18">
        <v>119</v>
      </c>
      <c r="I110" s="18" t="s">
        <v>125</v>
      </c>
      <c r="J110" s="19">
        <v>62557.823999999993</v>
      </c>
      <c r="K110" s="20">
        <f t="shared" si="3"/>
        <v>238345.30943999998</v>
      </c>
      <c r="L110" s="20" t="s">
        <v>196</v>
      </c>
      <c r="M110" s="20" t="s">
        <v>176</v>
      </c>
      <c r="N110" s="18" t="s">
        <v>170</v>
      </c>
    </row>
    <row r="111" spans="1:17" x14ac:dyDescent="0.25">
      <c r="J111" s="1"/>
      <c r="M111" s="40"/>
      <c r="N111" s="41"/>
    </row>
    <row r="112" spans="1:17" x14ac:dyDescent="0.25">
      <c r="J112" s="1"/>
      <c r="M112" s="1"/>
    </row>
  </sheetData>
  <autoFilter ref="A1:Y110" xr:uid="{5492A035-AB8F-417D-A902-555A0CBD7B7F}">
    <filterColumn colId="3" showButton="0"/>
    <filterColumn colId="4" showButton="0"/>
    <filterColumn colId="5" showButton="0"/>
  </autoFilter>
  <mergeCells count="2">
    <mergeCell ref="D2:G2"/>
    <mergeCell ref="D1:G1"/>
  </mergeCells>
  <phoneticPr fontId="7" type="noConversion"/>
  <pageMargins left="0.7" right="0.7" top="0.75" bottom="0.75" header="0.3" footer="0.3"/>
  <pageSetup paperSize="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Háló József</dc:creator>
  <cp:lastModifiedBy>Ivanics Györgyné Valéria</cp:lastModifiedBy>
  <cp:lastPrinted>2023-03-08T09:08:39Z</cp:lastPrinted>
  <dcterms:created xsi:type="dcterms:W3CDTF">2022-04-11T09:33:30Z</dcterms:created>
  <dcterms:modified xsi:type="dcterms:W3CDTF">2023-04-11T14:47:05Z</dcterms:modified>
</cp:coreProperties>
</file>